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19"/>
  <workbookPr/>
  <mc:AlternateContent xmlns:mc="http://schemas.openxmlformats.org/markup-compatibility/2006">
    <mc:Choice Requires="x15">
      <x15ac:absPath xmlns:x15ac="http://schemas.microsoft.com/office/spreadsheetml/2010/11/ac" url="R:\02 Adónemek\Költségelszámolási sablonok\"/>
    </mc:Choice>
  </mc:AlternateContent>
  <xr:revisionPtr revIDLastSave="4" documentId="13_ncr:1_{E53521A9-B468-4213-B2AD-91C7D646DE44}" xr6:coauthVersionLast="47" xr6:coauthVersionMax="47" xr10:uidLastSave="{49D65927-F697-4533-B2D4-6AFF37668309}"/>
  <bookViews>
    <workbookView xWindow="-120" yWindow="-120" windowWidth="29040" windowHeight="15990" firstSheet="1" activeTab="3" xr2:uid="{00000000-000D-0000-FFFF-FFFF00000000}"/>
  </bookViews>
  <sheets>
    <sheet name="Fedlap" sheetId="1" r:id="rId1"/>
    <sheet name="Kiküldetési rendelvény" sheetId="5" r:id="rId2"/>
    <sheet name="Munkavállalók" sheetId="3" r:id="rId3"/>
    <sheet name="Táblák" sheetId="4" r:id="rId4"/>
  </sheets>
  <definedNames>
    <definedName name="Alapnorma">Táblák!$A$3:$D$10</definedName>
    <definedName name="munkavallalo">Munkavállalók!$A$3:$K$50</definedName>
    <definedName name="_xlnm.Print_Titles" localSheetId="2">Munkavállalók!$1:$2</definedName>
    <definedName name="_xlnm.Print_Area" localSheetId="1">'Kiküldetési rendelvény'!$A$1:$K$55</definedName>
    <definedName name="uzemanyagar">Táblák!$A$15:$E$26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5" l="1"/>
  <c r="J22" i="5"/>
  <c r="J23" i="5"/>
  <c r="J24" i="5"/>
  <c r="H41" i="5"/>
  <c r="K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1" i="5"/>
  <c r="K17" i="5"/>
  <c r="I25" i="5" s="1"/>
  <c r="C10" i="5"/>
  <c r="C8" i="5"/>
  <c r="C7" i="5"/>
  <c r="E5" i="5"/>
  <c r="G4" i="5"/>
  <c r="B4" i="5"/>
  <c r="D10" i="1"/>
  <c r="D12" i="1"/>
  <c r="D15" i="1"/>
  <c r="D16" i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A1" i="4"/>
  <c r="I23" i="5" l="1"/>
  <c r="I24" i="5"/>
  <c r="I22" i="5"/>
  <c r="I21" i="5"/>
  <c r="J41" i="5"/>
  <c r="I41" i="5" l="1"/>
  <c r="I4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9" authorId="0" shapeId="0" xr:uid="{00000000-0006-0000-0000-000001000000}">
      <text>
        <r>
          <rPr>
            <sz val="8"/>
            <color indexed="8"/>
            <rFont val="Tahoma"/>
            <family val="2"/>
            <charset val="238"/>
          </rPr>
          <t>Cég nevének megadása. Ezzel biztosítható, hogy minden munkalapon megjelenjen.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" authorId="0" shapeId="0" xr:uid="{3E614C70-C37D-4DF7-943C-A4151C22A1B3}">
      <text>
        <r>
          <rPr>
            <sz val="8"/>
            <color indexed="8"/>
            <rFont val="Tahoma"/>
            <family val="2"/>
            <charset val="238"/>
          </rPr>
          <t xml:space="preserve">Kérem adja meg a hónapot. Pl.:január
</t>
        </r>
      </text>
    </comment>
  </commentList>
</comments>
</file>

<file path=xl/sharedStrings.xml><?xml version="1.0" encoding="utf-8"?>
<sst xmlns="http://schemas.openxmlformats.org/spreadsheetml/2006/main" count="88" uniqueCount="83">
  <si>
    <t>KIKÜLDETÉSI RENDELVÉNY</t>
  </si>
  <si>
    <t>Munkáltató adatai:</t>
  </si>
  <si>
    <t>Neve:</t>
  </si>
  <si>
    <t>Címe:</t>
  </si>
  <si>
    <t>Adószáma:</t>
  </si>
  <si>
    <t>Aktuális év:</t>
  </si>
  <si>
    <t>@</t>
  </si>
  <si>
    <t>Kiküldetési rendelvény</t>
  </si>
  <si>
    <t>a hivatali, üzleti utazás költségtéritéséhez saját gépjármű használatával.</t>
  </si>
  <si>
    <t>Biz.szám:</t>
  </si>
  <si>
    <t>A munkáltató</t>
  </si>
  <si>
    <t>Munkavállaló</t>
  </si>
  <si>
    <t>neve:</t>
  </si>
  <si>
    <t>címe:</t>
  </si>
  <si>
    <t>lakcíme:</t>
  </si>
  <si>
    <t>születési ideje, helye:</t>
  </si>
  <si>
    <t>adószáma:</t>
  </si>
  <si>
    <t>anyja neve:</t>
  </si>
  <si>
    <t>adóazonosító jele:</t>
  </si>
  <si>
    <t>Vele utazó személyek:</t>
  </si>
  <si>
    <t>Gépjármű adatai:</t>
  </si>
  <si>
    <t>Rendszáma:</t>
  </si>
  <si>
    <t>Hengerűrtartalom:</t>
  </si>
  <si>
    <t>amortizáció (Ft/km):</t>
  </si>
  <si>
    <t>Üzag.ár:</t>
  </si>
  <si>
    <t>Típusa:</t>
  </si>
  <si>
    <t>Üzemanyag fajta:</t>
  </si>
  <si>
    <t>Fogyasztási normája (l/100 km):</t>
  </si>
  <si>
    <t>Sorszám</t>
  </si>
  <si>
    <t>A küldetés, külszolgálat</t>
  </si>
  <si>
    <t>Futás-teljesítmény (km)</t>
  </si>
  <si>
    <t>Üzemanyag-költség
(Ft)</t>
  </si>
  <si>
    <t>Amortizációs költség  (Ft)</t>
  </si>
  <si>
    <t>Élelmezési költségté-rítés (napi-díj) (Ft)</t>
  </si>
  <si>
    <t>kezdete</t>
  </si>
  <si>
    <t>vége</t>
  </si>
  <si>
    <t>útvonala és célja</t>
  </si>
  <si>
    <t>elrendelő-jének aláírása</t>
  </si>
  <si>
    <t>Összesen:</t>
  </si>
  <si>
    <t>Mindösszesen:</t>
  </si>
  <si>
    <t>Tudomásul veszem, hogy a kiküldetési rendelvény másolatát az elévülési idő lejártáig meg kell őriznem.</t>
  </si>
  <si>
    <t>…………………………</t>
  </si>
  <si>
    <t>munkavállaló</t>
  </si>
  <si>
    <t>Igazolta:</t>
  </si>
  <si>
    <t>Utalványozta:</t>
  </si>
  <si>
    <t>Dátum:</t>
  </si>
  <si>
    <t xml:space="preserve"> </t>
  </si>
  <si>
    <t>Munkavállaló:</t>
  </si>
  <si>
    <t>Lakcíme:</t>
  </si>
  <si>
    <t>Születési ideje:</t>
  </si>
  <si>
    <t>Születési helye:</t>
  </si>
  <si>
    <t>Anyja neve:</t>
  </si>
  <si>
    <t>Adóazonosító:</t>
  </si>
  <si>
    <t>Típusa</t>
  </si>
  <si>
    <t>Hengerürtartalom:</t>
  </si>
  <si>
    <t>Rendszám:</t>
  </si>
  <si>
    <t>Üzem anyag</t>
  </si>
  <si>
    <t>norma</t>
  </si>
  <si>
    <t>évi</t>
  </si>
  <si>
    <t>Alapnorma</t>
  </si>
  <si>
    <t>Amortizáció (Ft/km):</t>
  </si>
  <si>
    <t>Hengerür-tartalom cm3</t>
  </si>
  <si>
    <t>Fogyasztás l/100 km</t>
  </si>
  <si>
    <t>benzin</t>
  </si>
  <si>
    <t>gázolaj</t>
  </si>
  <si>
    <t>NAV üzemanyag árak</t>
  </si>
  <si>
    <t xml:space="preserve"> Üzem-anyag típus</t>
  </si>
  <si>
    <t>ESZ-95</t>
  </si>
  <si>
    <t>Gázolaj</t>
  </si>
  <si>
    <t>Keverék</t>
  </si>
  <si>
    <t>LPG autógáz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</si>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</sst>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Ft&quot;"/>
    <numFmt numFmtId="165" formatCode="yyyy\-mm\-dd"/>
    <numFmt numFmtId="166" formatCode="_-* #,##0.00\ _F_t_-;\-* #,##0.00\ _F_t_-;_-* \-??\ _F_t_-;_-@_-"/>
  </numFmts>
  <fonts count="17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Tahoma"/>
      <family val="2"/>
      <charset val="238"/>
    </font>
    <font>
      <b/>
      <sz val="12"/>
      <color indexed="53"/>
      <name val="Arial"/>
      <family val="2"/>
      <charset val="238"/>
    </font>
    <font>
      <b/>
      <sz val="16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53"/>
      <name val="Arial"/>
      <family val="2"/>
      <charset val="238"/>
    </font>
    <font>
      <sz val="10"/>
      <color indexed="53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</fills>
  <borders count="3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166" fontId="16" fillId="0" borderId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1" fillId="2" borderId="0" xfId="0" applyFont="1" applyFill="1" applyProtection="1">
      <protection locked="0"/>
    </xf>
    <xf numFmtId="0" fontId="5" fillId="2" borderId="0" xfId="0" applyFont="1" applyFill="1"/>
    <xf numFmtId="0" fontId="3" fillId="2" borderId="0" xfId="0" applyFont="1" applyFill="1" applyAlignment="1">
      <alignment horizontal="center" vertical="center" wrapText="1"/>
    </xf>
    <xf numFmtId="164" fontId="5" fillId="2" borderId="0" xfId="0" applyNumberFormat="1" applyFont="1" applyFill="1"/>
    <xf numFmtId="0" fontId="1" fillId="3" borderId="0" xfId="0" applyFont="1" applyFill="1" applyProtection="1">
      <protection locked="0"/>
    </xf>
    <xf numFmtId="164" fontId="1" fillId="2" borderId="0" xfId="0" applyNumberFormat="1" applyFont="1" applyFill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0" fillId="4" borderId="1" xfId="0" applyFill="1" applyBorder="1"/>
    <xf numFmtId="0" fontId="0" fillId="0" borderId="0" xfId="0" applyAlignment="1">
      <alignment horizontal="left"/>
    </xf>
    <xf numFmtId="0" fontId="0" fillId="4" borderId="2" xfId="0" applyFill="1" applyBorder="1"/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" fontId="0" fillId="4" borderId="0" xfId="0" applyNumberFormat="1" applyFill="1"/>
    <xf numFmtId="0" fontId="0" fillId="2" borderId="5" xfId="0" applyFill="1" applyBorder="1"/>
    <xf numFmtId="4" fontId="0" fillId="4" borderId="4" xfId="0" applyNumberFormat="1" applyFill="1" applyBorder="1"/>
    <xf numFmtId="0" fontId="0" fillId="0" borderId="0" xfId="0" applyAlignment="1">
      <alignment vertical="center"/>
    </xf>
    <xf numFmtId="0" fontId="0" fillId="4" borderId="7" xfId="0" applyFill="1" applyBorder="1" applyAlignment="1">
      <alignment horizontal="center" vertical="center"/>
    </xf>
    <xf numFmtId="2" fontId="0" fillId="4" borderId="4" xfId="0" applyNumberFormat="1" applyFill="1" applyBorder="1"/>
    <xf numFmtId="0" fontId="1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165" fontId="0" fillId="0" borderId="6" xfId="0" applyNumberFormat="1" applyBorder="1" applyAlignment="1" applyProtection="1">
      <alignment vertical="center" wrapText="1"/>
      <protection locked="0"/>
    </xf>
    <xf numFmtId="3" fontId="15" fillId="0" borderId="6" xfId="1" applyNumberFormat="1" applyFont="1" applyFill="1" applyBorder="1" applyAlignment="1" applyProtection="1">
      <alignment horizontal="center" vertical="center" wrapText="1"/>
    </xf>
    <xf numFmtId="3" fontId="0" fillId="0" borderId="6" xfId="1" applyNumberFormat="1" applyFont="1" applyFill="1" applyBorder="1" applyAlignment="1" applyProtection="1">
      <alignment horizontal="right" vertical="center" wrapText="1"/>
    </xf>
    <xf numFmtId="3" fontId="0" fillId="0" borderId="9" xfId="0" applyNumberFormat="1" applyBorder="1" applyAlignment="1" applyProtection="1">
      <alignment vertical="center"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 applyProtection="1">
      <alignment vertical="center"/>
      <protection locked="0"/>
    </xf>
    <xf numFmtId="3" fontId="0" fillId="0" borderId="11" xfId="0" applyNumberFormat="1" applyBorder="1" applyAlignment="1" applyProtection="1">
      <alignment vertical="center"/>
      <protection locked="0"/>
    </xf>
    <xf numFmtId="3" fontId="15" fillId="0" borderId="6" xfId="1" applyNumberFormat="1" applyFont="1" applyFill="1" applyBorder="1" applyAlignment="1" applyProtection="1">
      <alignment horizontal="center" vertical="center"/>
    </xf>
    <xf numFmtId="3" fontId="0" fillId="0" borderId="6" xfId="1" applyNumberFormat="1" applyFont="1" applyFill="1" applyBorder="1" applyAlignment="1" applyProtection="1">
      <alignment horizontal="right" vertical="center"/>
    </xf>
    <xf numFmtId="3" fontId="0" fillId="0" borderId="12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 applyProtection="1">
      <alignment vertical="center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15" xfId="0" applyNumberFormat="1" applyBorder="1" applyAlignment="1" applyProtection="1">
      <alignment vertical="center"/>
      <protection locked="0"/>
    </xf>
    <xf numFmtId="0" fontId="10" fillId="2" borderId="4" xfId="0" applyFont="1" applyFill="1" applyBorder="1"/>
    <xf numFmtId="3" fontId="10" fillId="2" borderId="4" xfId="0" applyNumberFormat="1" applyFont="1" applyFill="1" applyBorder="1"/>
    <xf numFmtId="0" fontId="0" fillId="0" borderId="0" xfId="0" applyAlignment="1">
      <alignment horizontal="center"/>
    </xf>
    <xf numFmtId="49" fontId="0" fillId="0" borderId="0" xfId="0" applyNumberFormat="1"/>
    <xf numFmtId="3" fontId="0" fillId="0" borderId="0" xfId="0" applyNumberFormat="1"/>
    <xf numFmtId="3" fontId="0" fillId="2" borderId="16" xfId="0" applyNumberForma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0" fontId="0" fillId="0" borderId="19" xfId="0" applyBorder="1" applyProtection="1">
      <protection locked="0"/>
    </xf>
    <xf numFmtId="49" fontId="0" fillId="0" borderId="19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3" fontId="0" fillId="0" borderId="19" xfId="0" applyNumberFormat="1" applyBorder="1"/>
    <xf numFmtId="0" fontId="0" fillId="0" borderId="20" xfId="0" applyBorder="1" applyProtection="1">
      <protection locked="0"/>
    </xf>
    <xf numFmtId="49" fontId="0" fillId="0" borderId="20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3" fontId="0" fillId="0" borderId="20" xfId="0" applyNumberFormat="1" applyBorder="1"/>
    <xf numFmtId="0" fontId="10" fillId="0" borderId="0" xfId="0" applyFont="1"/>
    <xf numFmtId="0" fontId="0" fillId="0" borderId="17" xfId="0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3" borderId="4" xfId="0" applyNumberFormat="1" applyFill="1" applyBorder="1" applyProtection="1">
      <protection locked="0"/>
    </xf>
    <xf numFmtId="0" fontId="10" fillId="2" borderId="4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4" borderId="21" xfId="0" applyFill="1" applyBorder="1"/>
    <xf numFmtId="0" fontId="0" fillId="3" borderId="18" xfId="0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4" borderId="19" xfId="0" applyFill="1" applyBorder="1"/>
    <xf numFmtId="0" fontId="0" fillId="3" borderId="19" xfId="0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4" borderId="20" xfId="0" applyFill="1" applyBorder="1"/>
    <xf numFmtId="0" fontId="0" fillId="3" borderId="20" xfId="0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14" fontId="0" fillId="0" borderId="11" xfId="0" applyNumberFormat="1" applyBorder="1" applyAlignment="1" applyProtection="1">
      <alignment vertical="center"/>
      <protection locked="0"/>
    </xf>
    <xf numFmtId="0" fontId="13" fillId="0" borderId="7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 applyProtection="1">
      <alignment vertical="center"/>
      <protection locked="0"/>
    </xf>
    <xf numFmtId="49" fontId="1" fillId="3" borderId="0" xfId="0" applyNumberFormat="1" applyFont="1" applyFill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10" fillId="2" borderId="4" xfId="0" applyFont="1" applyFill="1" applyBorder="1" applyAlignment="1">
      <alignment vertical="center"/>
    </xf>
    <xf numFmtId="49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vertical="center"/>
    </xf>
    <xf numFmtId="0" fontId="10" fillId="2" borderId="4" xfId="0" applyFont="1" applyFill="1" applyBorder="1" applyAlignment="1">
      <alignment vertical="top"/>
    </xf>
    <xf numFmtId="0" fontId="10" fillId="2" borderId="4" xfId="0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left"/>
    </xf>
    <xf numFmtId="0" fontId="0" fillId="0" borderId="4" xfId="0" applyBorder="1" applyAlignment="1">
      <alignment horizontal="left" shrinkToFit="1"/>
    </xf>
    <xf numFmtId="0" fontId="0" fillId="4" borderId="32" xfId="0" applyFill="1" applyBorder="1" applyAlignment="1">
      <alignment vertical="center"/>
    </xf>
    <xf numFmtId="0" fontId="0" fillId="0" borderId="33" xfId="0" applyBorder="1" applyAlignment="1">
      <alignment horizontal="left" vertical="center" wrapText="1"/>
    </xf>
    <xf numFmtId="0" fontId="0" fillId="0" borderId="35" xfId="0" applyBorder="1" applyAlignment="1">
      <alignment horizontal="left" shrinkToFit="1"/>
    </xf>
    <xf numFmtId="0" fontId="0" fillId="4" borderId="29" xfId="0" applyFill="1" applyBorder="1" applyAlignment="1">
      <alignment vertical="center"/>
    </xf>
    <xf numFmtId="49" fontId="0" fillId="0" borderId="29" xfId="0" applyNumberFormat="1" applyBorder="1" applyAlignment="1">
      <alignment vertical="center"/>
    </xf>
    <xf numFmtId="0" fontId="0" fillId="0" borderId="4" xfId="0" applyBorder="1" applyAlignment="1">
      <alignment horizontal="left"/>
    </xf>
    <xf numFmtId="0" fontId="10" fillId="2" borderId="3" xfId="0" applyFont="1" applyFill="1" applyBorder="1" applyAlignment="1">
      <alignment vertical="center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14" fillId="0" borderId="2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0" fontId="0" fillId="2" borderId="13" xfId="0" applyFill="1" applyBorder="1" applyAlignment="1">
      <alignment vertical="center"/>
    </xf>
    <xf numFmtId="0" fontId="0" fillId="4" borderId="2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0" borderId="25" xfId="0" applyBorder="1" applyAlignment="1">
      <alignment horizontal="center" vertical="center" textRotation="90"/>
    </xf>
    <xf numFmtId="0" fontId="13" fillId="0" borderId="2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3" fontId="10" fillId="2" borderId="4" xfId="0" applyNumberFormat="1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8" fillId="0" borderId="36" xfId="0" applyFont="1" applyBorder="1" applyAlignment="1"/>
    <xf numFmtId="0" fontId="0" fillId="4" borderId="30" xfId="0" applyFill="1" applyBorder="1" applyAlignment="1"/>
    <xf numFmtId="0" fontId="0" fillId="4" borderId="34" xfId="0" applyFill="1" applyBorder="1" applyAlignment="1"/>
    <xf numFmtId="0" fontId="0" fillId="4" borderId="29" xfId="0" applyFill="1" applyBorder="1" applyAlignment="1"/>
    <xf numFmtId="0" fontId="0" fillId="2" borderId="17" xfId="0" applyFill="1" applyBorder="1" applyAlignment="1"/>
    <xf numFmtId="0" fontId="0" fillId="2" borderId="27" xfId="0" applyFill="1" applyBorder="1" applyAlignment="1"/>
    <xf numFmtId="0" fontId="0" fillId="2" borderId="6" xfId="0" applyFill="1" applyBorder="1" applyAlignment="1"/>
    <xf numFmtId="0" fontId="10" fillId="2" borderId="4" xfId="0" applyFont="1" applyFill="1" applyBorder="1" applyAlignment="1"/>
    <xf numFmtId="0" fontId="0" fillId="0" borderId="0" xfId="0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Lines="5" dropStyle="combo" dx="16" fmlaLink="$H$6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381000</xdr:colOff>
          <xdr:row>4</xdr:row>
          <xdr:rowOff>190500</xdr:rowOff>
        </xdr:from>
        <xdr:to>
          <xdr:col>10</xdr:col>
          <xdr:colOff>428625</xdr:colOff>
          <xdr:row>5</xdr:row>
          <xdr:rowOff>190500</xdr:rowOff>
        </xdr:to>
        <xdr:sp macro="" textlink="">
          <xdr:nvSpPr>
            <xdr:cNvPr id="3073" name="Legördülő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workbookViewId="0">
      <selection activeCell="C17" sqref="C17"/>
    </sheetView>
  </sheetViews>
  <sheetFormatPr defaultColWidth="9.140625" defaultRowHeight="15"/>
  <cols>
    <col min="1" max="1" width="9.140625" style="1"/>
    <col min="2" max="2" width="14.5703125" style="1" customWidth="1"/>
    <col min="3" max="3" width="9.140625" style="1"/>
    <col min="4" max="4" width="15.42578125" style="1" customWidth="1"/>
    <col min="5" max="16384" width="9.140625" style="1"/>
  </cols>
  <sheetData>
    <row r="1" spans="1:9">
      <c r="A1" s="2"/>
      <c r="B1" s="2"/>
      <c r="C1" s="2"/>
      <c r="D1" s="2"/>
      <c r="E1" s="2"/>
      <c r="F1" s="2"/>
      <c r="G1" s="2"/>
      <c r="H1" s="2"/>
      <c r="I1" s="2"/>
    </row>
    <row r="2" spans="1:9">
      <c r="A2" s="2"/>
      <c r="B2" s="88" t="s">
        <v>0</v>
      </c>
      <c r="C2" s="88"/>
      <c r="D2" s="88"/>
      <c r="E2" s="88"/>
      <c r="F2" s="88"/>
      <c r="G2" s="88"/>
      <c r="H2" s="88"/>
      <c r="I2" s="2"/>
    </row>
    <row r="3" spans="1:9">
      <c r="A3" s="2"/>
      <c r="B3" s="88"/>
      <c r="C3" s="88"/>
      <c r="D3" s="88"/>
      <c r="E3" s="88"/>
      <c r="F3" s="88"/>
      <c r="G3" s="88"/>
      <c r="H3" s="88"/>
      <c r="I3" s="2"/>
    </row>
    <row r="4" spans="1:9">
      <c r="A4" s="2"/>
      <c r="B4" s="3"/>
      <c r="C4" s="3"/>
      <c r="D4" s="3"/>
      <c r="E4" s="3"/>
      <c r="F4" s="3"/>
      <c r="G4" s="3"/>
      <c r="H4" s="2"/>
      <c r="I4" s="2"/>
    </row>
    <row r="5" spans="1:9">
      <c r="A5" s="2"/>
      <c r="B5" s="3"/>
      <c r="C5" s="3"/>
      <c r="D5" s="3"/>
      <c r="E5" s="3"/>
      <c r="F5" s="3"/>
      <c r="G5" s="3"/>
      <c r="H5" s="2"/>
      <c r="I5" s="2"/>
    </row>
    <row r="6" spans="1:9">
      <c r="A6" s="2"/>
      <c r="B6" s="3"/>
      <c r="C6" s="3"/>
      <c r="D6" s="3"/>
      <c r="E6" s="3"/>
      <c r="F6" s="3"/>
      <c r="G6" s="3"/>
      <c r="H6" s="2"/>
      <c r="I6" s="2"/>
    </row>
    <row r="7" spans="1:9" ht="15.75">
      <c r="A7" s="2"/>
      <c r="B7" s="4" t="s">
        <v>1</v>
      </c>
      <c r="C7" s="3"/>
      <c r="D7" s="3"/>
      <c r="E7" s="3"/>
      <c r="F7" s="3"/>
      <c r="G7" s="3"/>
      <c r="H7" s="2"/>
      <c r="I7" s="2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 ht="15.75">
      <c r="A9" s="2"/>
      <c r="B9" s="5" t="s">
        <v>2</v>
      </c>
      <c r="C9" s="89"/>
      <c r="D9" s="89"/>
      <c r="E9" s="89"/>
      <c r="F9" s="89"/>
      <c r="G9" s="89"/>
      <c r="H9" s="89"/>
      <c r="I9" s="6"/>
    </row>
    <row r="10" spans="1:9" ht="15.75">
      <c r="A10" s="2"/>
      <c r="B10" s="2"/>
      <c r="C10" s="2"/>
      <c r="D10" s="7" t="str">
        <f>IF(C9&gt;0," ","Név nem lett megadva!")</f>
        <v>Név nem lett megadva!</v>
      </c>
      <c r="E10" s="2"/>
      <c r="F10" s="2"/>
      <c r="G10" s="2"/>
      <c r="H10" s="2"/>
      <c r="I10" s="2"/>
    </row>
    <row r="11" spans="1:9" ht="15.75">
      <c r="A11" s="2"/>
      <c r="B11" s="5" t="s">
        <v>3</v>
      </c>
      <c r="C11" s="89"/>
      <c r="D11" s="89"/>
      <c r="E11" s="89"/>
      <c r="F11" s="89"/>
      <c r="G11" s="89"/>
      <c r="H11" s="89"/>
      <c r="I11" s="2"/>
    </row>
    <row r="12" spans="1:9" ht="15.75">
      <c r="A12" s="2"/>
      <c r="B12" s="2"/>
      <c r="C12" s="2"/>
      <c r="D12" s="7" t="str">
        <f>IF(C11&gt;0," ","Cím nem lett megadva!")</f>
        <v>Cím nem lett megadva!</v>
      </c>
      <c r="E12" s="2"/>
      <c r="F12" s="2"/>
      <c r="G12" s="2"/>
      <c r="H12" s="2"/>
      <c r="I12" s="2"/>
    </row>
    <row r="13" spans="1:9" ht="15.75">
      <c r="A13" s="2"/>
      <c r="B13" s="5"/>
      <c r="C13" s="2"/>
      <c r="D13" s="8"/>
      <c r="E13" s="2"/>
      <c r="F13" s="2"/>
      <c r="G13" s="2"/>
      <c r="H13" s="2"/>
      <c r="I13" s="2"/>
    </row>
    <row r="14" spans="1:9" ht="15.75">
      <c r="A14" s="2"/>
      <c r="B14" s="5" t="s">
        <v>4</v>
      </c>
      <c r="C14" s="90"/>
      <c r="D14" s="90"/>
      <c r="E14" s="2"/>
      <c r="F14" s="2"/>
      <c r="G14" s="2"/>
      <c r="H14" s="2"/>
      <c r="I14" s="2"/>
    </row>
    <row r="15" spans="1:9" ht="15.75">
      <c r="A15" s="2"/>
      <c r="B15" s="5"/>
      <c r="C15" s="2"/>
      <c r="D15" s="9" t="str">
        <f>IF(C14&gt;0," ","Adószám nem lett megadva!")</f>
        <v>Adószám nem lett megadva!</v>
      </c>
      <c r="E15" s="2"/>
      <c r="F15" s="2"/>
      <c r="G15" s="2"/>
      <c r="H15" s="2"/>
      <c r="I15" s="2"/>
    </row>
    <row r="16" spans="1:9" ht="15.75">
      <c r="A16" s="2"/>
      <c r="B16" s="5" t="s">
        <v>5</v>
      </c>
      <c r="C16" s="10">
        <v>2024</v>
      </c>
      <c r="D16" s="9" t="str">
        <f>IF(C16&gt;0," ","Az év nem lett megadva!")</f>
        <v xml:space="preserve"> </v>
      </c>
      <c r="E16" s="2"/>
      <c r="F16" s="2"/>
      <c r="G16" s="2"/>
      <c r="H16" s="2"/>
      <c r="I16" s="2"/>
    </row>
    <row r="17" spans="1:9" ht="15.75">
      <c r="A17" s="2"/>
      <c r="B17" s="5"/>
      <c r="C17" s="2"/>
      <c r="D17" s="11"/>
      <c r="E17" s="2"/>
      <c r="F17" s="2"/>
      <c r="G17" s="2"/>
      <c r="H17" s="2"/>
      <c r="I17" s="2"/>
    </row>
    <row r="18" spans="1:9" ht="15.75">
      <c r="A18" s="2"/>
      <c r="B18" s="5"/>
      <c r="C18" s="2"/>
      <c r="D18" s="11"/>
      <c r="E18" s="2"/>
      <c r="F18" s="2"/>
      <c r="G18" s="2"/>
      <c r="H18" s="2"/>
      <c r="I18" s="2"/>
    </row>
    <row r="19" spans="1:9" ht="15.75">
      <c r="A19" s="2"/>
      <c r="B19" s="5"/>
      <c r="C19" s="2"/>
      <c r="D19" s="11"/>
      <c r="E19" s="2"/>
      <c r="F19" s="2"/>
      <c r="G19" s="2"/>
      <c r="H19" s="2"/>
      <c r="I19" s="2"/>
    </row>
    <row r="20" spans="1:9" ht="15.75">
      <c r="A20" s="2"/>
      <c r="B20" s="5"/>
      <c r="C20" s="2"/>
      <c r="D20" s="11"/>
      <c r="E20" s="2"/>
      <c r="F20" s="2"/>
      <c r="G20" s="2"/>
      <c r="H20" s="2"/>
      <c r="I20" s="2"/>
    </row>
    <row r="21" spans="1:9" ht="15.75">
      <c r="A21" s="2"/>
      <c r="B21" s="5"/>
      <c r="C21" s="2"/>
      <c r="D21" s="11"/>
      <c r="E21" s="2"/>
      <c r="F21" s="2"/>
      <c r="G21" s="2"/>
      <c r="H21" s="2"/>
      <c r="I21" s="2"/>
    </row>
    <row r="22" spans="1:9" ht="15.75">
      <c r="A22" s="2"/>
      <c r="B22" s="5"/>
      <c r="C22" s="2"/>
      <c r="D22" s="11"/>
      <c r="E22" s="2"/>
      <c r="F22" s="2"/>
      <c r="G22" s="2"/>
      <c r="H22" s="2"/>
      <c r="I22" s="2"/>
    </row>
    <row r="23" spans="1:9" ht="15.75">
      <c r="A23" s="2"/>
      <c r="B23" s="5"/>
      <c r="C23" s="2"/>
      <c r="D23" s="11"/>
      <c r="E23" s="2"/>
      <c r="F23" s="2"/>
      <c r="G23" s="2"/>
      <c r="H23" s="2"/>
      <c r="I23" s="2"/>
    </row>
    <row r="24" spans="1:9" ht="15.75">
      <c r="A24" s="2"/>
      <c r="B24" s="5"/>
      <c r="C24" s="2"/>
      <c r="D24" s="11"/>
      <c r="E24" s="2"/>
      <c r="F24" s="2"/>
      <c r="G24" s="2"/>
      <c r="H24" s="2"/>
      <c r="I24" s="2"/>
    </row>
    <row r="25" spans="1:9" ht="15.75">
      <c r="A25" s="2"/>
      <c r="B25" s="5"/>
      <c r="C25" s="2"/>
      <c r="D25" s="11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 t="s">
        <v>6</v>
      </c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</sheetData>
  <sheetProtection formatCells="0" formatColumns="0" formatRows="0" insertColumns="0" insertRows="0" insertHyperlinks="0" deleteColumns="0" deleteRows="0" sort="0" autoFilter="0" pivotTables="0"/>
  <mergeCells count="4">
    <mergeCell ref="B2:H3"/>
    <mergeCell ref="C9:H9"/>
    <mergeCell ref="C11:H11"/>
    <mergeCell ref="C14:D14"/>
  </mergeCells>
  <pageMargins left="0.40972222222222221" right="0.45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9349-C6C4-4152-81AD-156DC4ABA63A}">
  <dimension ref="A1:L54"/>
  <sheetViews>
    <sheetView zoomScaleNormal="100" workbookViewId="0">
      <selection activeCell="M29" sqref="M29"/>
    </sheetView>
  </sheetViews>
  <sheetFormatPr defaultRowHeight="12.75"/>
  <cols>
    <col min="1" max="1" width="3.28515625" customWidth="1"/>
    <col min="2" max="2" width="14" customWidth="1"/>
    <col min="3" max="3" width="11.140625" customWidth="1"/>
    <col min="4" max="4" width="10.140625" customWidth="1"/>
    <col min="6" max="6" width="7.7109375" customWidth="1"/>
    <col min="7" max="7" width="9.85546875" customWidth="1"/>
    <col min="9" max="9" width="10.42578125" bestFit="1" customWidth="1"/>
    <col min="10" max="10" width="9.7109375" customWidth="1"/>
    <col min="11" max="11" width="10.28515625" customWidth="1"/>
    <col min="12" max="12" width="7.85546875" customWidth="1"/>
  </cols>
  <sheetData>
    <row r="1" spans="1:12" ht="20.25">
      <c r="A1" s="91" t="s">
        <v>7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>
      <c r="C3" s="12"/>
      <c r="D3" s="12"/>
      <c r="E3" s="12"/>
      <c r="F3" s="12"/>
      <c r="G3" s="12"/>
      <c r="H3" s="12"/>
      <c r="I3" s="12"/>
      <c r="J3" s="12"/>
      <c r="K3" s="12"/>
    </row>
    <row r="4" spans="1:12" ht="13.5" thickBot="1">
      <c r="B4" s="133" t="str">
        <f>IF(C5&lt;=0,"Bizonylat száma nincs megadva!"," ")</f>
        <v>Bizonylat száma nincs megadva!</v>
      </c>
      <c r="C4" s="133"/>
      <c r="D4" s="133"/>
      <c r="E4" s="133"/>
      <c r="F4" s="12"/>
      <c r="G4" s="93" t="str">
        <f>IF(H5&lt;=0,"A hónap neve nincs kitöltve!"," ")</f>
        <v>A hónap neve nincs kitöltve!</v>
      </c>
      <c r="H4" s="93"/>
      <c r="I4" s="93"/>
      <c r="J4" s="93"/>
      <c r="K4" s="93"/>
    </row>
    <row r="5" spans="1:12" ht="16.5" thickBot="1">
      <c r="A5" s="94" t="s">
        <v>9</v>
      </c>
      <c r="B5" s="94"/>
      <c r="C5" s="95"/>
      <c r="D5" s="95"/>
      <c r="E5" s="96" t="str">
        <f>Fedlap!$C$16&amp;"."</f>
        <v>2024.</v>
      </c>
      <c r="F5" s="96"/>
      <c r="G5" s="96"/>
      <c r="H5" s="97"/>
      <c r="I5" s="97"/>
      <c r="J5" s="97"/>
      <c r="K5" s="97"/>
      <c r="L5" s="13"/>
    </row>
    <row r="6" spans="1:12" ht="15.75" customHeight="1" thickBot="1">
      <c r="A6" s="99" t="s">
        <v>10</v>
      </c>
      <c r="B6" s="99"/>
      <c r="C6" s="99"/>
      <c r="D6" s="99"/>
      <c r="E6" s="99"/>
      <c r="F6" s="99"/>
      <c r="G6" s="100" t="s">
        <v>11</v>
      </c>
      <c r="H6" s="100">
        <v>2</v>
      </c>
      <c r="I6" s="100"/>
      <c r="J6" s="100"/>
      <c r="K6" s="100"/>
      <c r="L6" s="14"/>
    </row>
    <row r="7" spans="1:12" ht="13.5" thickBot="1">
      <c r="A7" s="134" t="s">
        <v>12</v>
      </c>
      <c r="B7" s="134"/>
      <c r="C7" s="101">
        <f>Fedlap!$C$9</f>
        <v>0</v>
      </c>
      <c r="D7" s="101"/>
      <c r="E7" s="101"/>
      <c r="F7" s="101"/>
      <c r="G7" s="15" t="s">
        <v>12</v>
      </c>
      <c r="H7" s="102"/>
      <c r="I7" s="102"/>
      <c r="J7" s="102"/>
      <c r="K7" s="102"/>
      <c r="L7" s="16"/>
    </row>
    <row r="8" spans="1:12" ht="13.5" thickBot="1">
      <c r="A8" s="103" t="s">
        <v>13</v>
      </c>
      <c r="B8" s="103"/>
      <c r="C8" s="104">
        <f>Fedlap!$C$11</f>
        <v>0</v>
      </c>
      <c r="D8" s="104"/>
      <c r="E8" s="104"/>
      <c r="F8" s="104"/>
      <c r="G8" s="17" t="s">
        <v>14</v>
      </c>
      <c r="H8" s="102"/>
      <c r="I8" s="102"/>
      <c r="J8" s="102"/>
      <c r="K8" s="102"/>
      <c r="L8" s="16"/>
    </row>
    <row r="9" spans="1:12" ht="13.5" thickBot="1">
      <c r="A9" s="103"/>
      <c r="B9" s="103"/>
      <c r="C9" s="104"/>
      <c r="D9" s="104"/>
      <c r="E9" s="104"/>
      <c r="F9" s="104"/>
      <c r="G9" s="135" t="s">
        <v>15</v>
      </c>
      <c r="H9" s="135"/>
      <c r="I9" s="105"/>
      <c r="J9" s="105"/>
      <c r="K9" s="105"/>
      <c r="L9" s="16"/>
    </row>
    <row r="10" spans="1:12" ht="13.5" thickBot="1">
      <c r="A10" s="106" t="s">
        <v>16</v>
      </c>
      <c r="B10" s="106"/>
      <c r="C10" s="107">
        <f>Fedlap!$C$14</f>
        <v>0</v>
      </c>
      <c r="D10" s="107"/>
      <c r="E10" s="107"/>
      <c r="F10" s="107"/>
      <c r="G10" s="17" t="s">
        <v>17</v>
      </c>
      <c r="H10" s="108"/>
      <c r="I10" s="108"/>
      <c r="J10" s="108"/>
      <c r="K10" s="108"/>
      <c r="L10" s="16"/>
    </row>
    <row r="11" spans="1:12" ht="13.5" thickBot="1">
      <c r="A11" s="106"/>
      <c r="B11" s="106"/>
      <c r="C11" s="107"/>
      <c r="D11" s="107"/>
      <c r="E11" s="107"/>
      <c r="F11" s="107"/>
      <c r="G11" s="136" t="s">
        <v>18</v>
      </c>
      <c r="H11" s="136"/>
      <c r="I11" s="108"/>
      <c r="J11" s="108"/>
      <c r="K11" s="108"/>
      <c r="L11" s="16"/>
    </row>
    <row r="12" spans="1:12" ht="13.5" thickBo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16"/>
    </row>
    <row r="13" spans="1:12" ht="12.75" customHeight="1" thickBot="1">
      <c r="A13" s="109" t="s">
        <v>19</v>
      </c>
      <c r="B13" s="109"/>
      <c r="C13" s="109"/>
      <c r="D13" s="110"/>
      <c r="E13" s="110"/>
      <c r="F13" s="110"/>
      <c r="G13" s="110"/>
      <c r="H13" s="110"/>
      <c r="I13" s="110"/>
      <c r="J13" s="110"/>
      <c r="K13" s="137"/>
      <c r="L13" s="16"/>
    </row>
    <row r="14" spans="1:12" ht="13.5" thickBot="1">
      <c r="A14" s="109"/>
      <c r="B14" s="109"/>
      <c r="C14" s="109"/>
      <c r="D14" s="111"/>
      <c r="E14" s="111"/>
      <c r="F14" s="111"/>
      <c r="G14" s="111"/>
      <c r="H14" s="111"/>
      <c r="I14" s="111"/>
      <c r="J14" s="111"/>
      <c r="K14" s="137"/>
      <c r="L14" s="16"/>
    </row>
    <row r="15" spans="1:12" ht="13.5" thickBot="1">
      <c r="A15" s="114" t="s">
        <v>20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2" ht="13.5" thickBot="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2" ht="12.75" customHeight="1" thickBot="1">
      <c r="A17" s="138" t="s">
        <v>21</v>
      </c>
      <c r="B17" s="138"/>
      <c r="C17" s="20"/>
      <c r="D17" s="139" t="s">
        <v>22</v>
      </c>
      <c r="E17" s="139"/>
      <c r="F17" s="21"/>
      <c r="G17" s="115" t="s">
        <v>23</v>
      </c>
      <c r="H17" s="115"/>
      <c r="I17" s="22"/>
      <c r="J17" s="23" t="s">
        <v>24</v>
      </c>
      <c r="K17" s="24" t="e">
        <f>IF(G18="benzin",VLOOKUP($H$5,uzemanyagar,2,0),VLOOKUP($H$5,uzemanyagar,3))</f>
        <v>#N/A</v>
      </c>
      <c r="L17" s="25"/>
    </row>
    <row r="18" spans="1:12" ht="13.5" customHeight="1" thickBot="1">
      <c r="A18" s="116" t="s">
        <v>25</v>
      </c>
      <c r="B18" s="116"/>
      <c r="C18" s="117"/>
      <c r="D18" s="117"/>
      <c r="E18" s="118" t="s">
        <v>26</v>
      </c>
      <c r="F18" s="118"/>
      <c r="G18" s="26"/>
      <c r="H18" s="119" t="s">
        <v>27</v>
      </c>
      <c r="I18" s="119"/>
      <c r="J18" s="119"/>
      <c r="K18" s="27"/>
      <c r="L18" s="25"/>
    </row>
    <row r="19" spans="1:12" ht="12.75" customHeight="1" thickBot="1">
      <c r="A19" s="120" t="s">
        <v>28</v>
      </c>
      <c r="B19" s="121" t="s">
        <v>29</v>
      </c>
      <c r="C19" s="121"/>
      <c r="D19" s="121"/>
      <c r="E19" s="121"/>
      <c r="F19" s="121"/>
      <c r="G19" s="121"/>
      <c r="H19" s="122" t="s">
        <v>30</v>
      </c>
      <c r="I19" s="123" t="s">
        <v>31</v>
      </c>
      <c r="J19" s="123" t="s">
        <v>32</v>
      </c>
      <c r="K19" s="112" t="s">
        <v>33</v>
      </c>
    </row>
    <row r="20" spans="1:12" ht="61.5" customHeight="1" thickBot="1">
      <c r="A20" s="120"/>
      <c r="B20" s="87" t="s">
        <v>34</v>
      </c>
      <c r="C20" s="87" t="s">
        <v>35</v>
      </c>
      <c r="D20" s="113" t="s">
        <v>36</v>
      </c>
      <c r="E20" s="113"/>
      <c r="F20" s="113"/>
      <c r="G20" s="28" t="s">
        <v>37</v>
      </c>
      <c r="H20" s="122"/>
      <c r="I20" s="123"/>
      <c r="J20" s="123"/>
      <c r="K20" s="112"/>
    </row>
    <row r="21" spans="1:12" ht="13.5" customHeight="1">
      <c r="A21" s="29">
        <v>1</v>
      </c>
      <c r="B21" s="30"/>
      <c r="C21" s="30"/>
      <c r="D21" s="124"/>
      <c r="E21" s="124"/>
      <c r="F21" s="124"/>
      <c r="G21" s="35"/>
      <c r="H21" s="36"/>
      <c r="I21" s="31" t="str">
        <f>IF(H21&lt;=0," ",H21*(($K$17*$K$18)/100))</f>
        <v xml:space="preserve"> </v>
      </c>
      <c r="J21" s="32" t="str">
        <f>IF(H21&lt;=0," ",H21*$I$17)</f>
        <v xml:space="preserve"> </v>
      </c>
      <c r="K21" s="33"/>
    </row>
    <row r="22" spans="1:12" ht="13.5" customHeight="1">
      <c r="A22" s="34">
        <v>2</v>
      </c>
      <c r="B22" s="30"/>
      <c r="C22" s="30"/>
      <c r="D22" s="124"/>
      <c r="E22" s="124"/>
      <c r="F22" s="124"/>
      <c r="G22" s="35"/>
      <c r="H22" s="36"/>
      <c r="I22" s="31" t="str">
        <f t="shared" ref="I22:I25" si="0">IF(H22&lt;=0," ",H22*(($K$17*$K$18)/100))</f>
        <v xml:space="preserve"> </v>
      </c>
      <c r="J22" s="32" t="str">
        <f t="shared" ref="J22:J25" si="1">IF(H22&lt;=0," ",H22*$I$17)</f>
        <v xml:space="preserve"> </v>
      </c>
      <c r="K22" s="39"/>
    </row>
    <row r="23" spans="1:12" ht="13.5" customHeight="1">
      <c r="A23" s="34">
        <v>3</v>
      </c>
      <c r="B23" s="30"/>
      <c r="C23" s="30"/>
      <c r="D23" s="124"/>
      <c r="E23" s="124"/>
      <c r="F23" s="124"/>
      <c r="G23" s="35"/>
      <c r="H23" s="36"/>
      <c r="I23" s="31" t="str">
        <f t="shared" si="0"/>
        <v xml:space="preserve"> </v>
      </c>
      <c r="J23" s="32" t="str">
        <f t="shared" si="1"/>
        <v xml:space="preserve"> </v>
      </c>
      <c r="K23" s="39"/>
    </row>
    <row r="24" spans="1:12">
      <c r="A24" s="34">
        <v>4</v>
      </c>
      <c r="B24" s="30"/>
      <c r="C24" s="30"/>
      <c r="D24" s="124"/>
      <c r="E24" s="124"/>
      <c r="F24" s="124"/>
      <c r="G24" s="35"/>
      <c r="H24" s="36"/>
      <c r="I24" s="31" t="str">
        <f t="shared" si="0"/>
        <v xml:space="preserve"> </v>
      </c>
      <c r="J24" s="32" t="str">
        <f t="shared" si="1"/>
        <v xml:space="preserve"> </v>
      </c>
      <c r="K24" s="39"/>
    </row>
    <row r="25" spans="1:12" ht="13.5" customHeight="1">
      <c r="A25" s="34">
        <v>5</v>
      </c>
      <c r="B25" s="30"/>
      <c r="C25" s="30"/>
      <c r="D25" s="124"/>
      <c r="E25" s="124"/>
      <c r="F25" s="124"/>
      <c r="G25" s="35"/>
      <c r="H25" s="36"/>
      <c r="I25" s="37" t="str">
        <f t="shared" si="0"/>
        <v xml:space="preserve"> </v>
      </c>
      <c r="J25" s="38" t="str">
        <f t="shared" si="1"/>
        <v xml:space="preserve"> </v>
      </c>
      <c r="K25" s="39"/>
    </row>
    <row r="26" spans="1:12" ht="13.5" customHeight="1">
      <c r="A26" s="34">
        <v>6</v>
      </c>
      <c r="B26" s="30"/>
      <c r="C26" s="30"/>
      <c r="D26" s="124"/>
      <c r="E26" s="124"/>
      <c r="F26" s="124"/>
      <c r="G26" s="35"/>
      <c r="H26" s="36"/>
      <c r="I26" s="37" t="str">
        <f t="shared" ref="I26:I40" si="2">IF(H26&lt;=0," ",H26*(($K$17*$K$18)/100))</f>
        <v xml:space="preserve"> </v>
      </c>
      <c r="J26" s="38" t="str">
        <f t="shared" ref="J26:J40" si="3">IF(H26&lt;=0," ",H26*$I$17)</f>
        <v xml:space="preserve"> </v>
      </c>
      <c r="K26" s="39"/>
    </row>
    <row r="27" spans="1:12" ht="13.5" customHeight="1">
      <c r="A27" s="34">
        <v>7</v>
      </c>
      <c r="B27" s="30"/>
      <c r="C27" s="30"/>
      <c r="D27" s="124"/>
      <c r="E27" s="124"/>
      <c r="F27" s="124"/>
      <c r="G27" s="35"/>
      <c r="H27" s="36"/>
      <c r="I27" s="37" t="str">
        <f t="shared" si="2"/>
        <v xml:space="preserve"> </v>
      </c>
      <c r="J27" s="38" t="str">
        <f t="shared" si="3"/>
        <v xml:space="preserve"> </v>
      </c>
      <c r="K27" s="39"/>
    </row>
    <row r="28" spans="1:12" ht="13.5" customHeight="1">
      <c r="A28" s="34">
        <v>8</v>
      </c>
      <c r="B28" s="30"/>
      <c r="C28" s="30"/>
      <c r="D28" s="124"/>
      <c r="E28" s="124"/>
      <c r="F28" s="124"/>
      <c r="G28" s="35"/>
      <c r="H28" s="36"/>
      <c r="I28" s="37" t="str">
        <f t="shared" si="2"/>
        <v xml:space="preserve"> </v>
      </c>
      <c r="J28" s="38" t="str">
        <f t="shared" si="3"/>
        <v xml:space="preserve"> </v>
      </c>
      <c r="K28" s="39"/>
    </row>
    <row r="29" spans="1:12" ht="13.5" customHeight="1">
      <c r="A29" s="34">
        <v>9</v>
      </c>
      <c r="B29" s="30"/>
      <c r="C29" s="30"/>
      <c r="D29" s="124"/>
      <c r="E29" s="124"/>
      <c r="F29" s="124"/>
      <c r="G29" s="35"/>
      <c r="H29" s="36"/>
      <c r="I29" s="37" t="str">
        <f t="shared" si="2"/>
        <v xml:space="preserve"> </v>
      </c>
      <c r="J29" s="38" t="str">
        <f t="shared" si="3"/>
        <v xml:space="preserve"> </v>
      </c>
      <c r="K29" s="39"/>
    </row>
    <row r="30" spans="1:12" ht="12.75" customHeight="1">
      <c r="A30" s="34">
        <v>10</v>
      </c>
      <c r="B30" s="30"/>
      <c r="C30" s="30"/>
      <c r="D30" s="124"/>
      <c r="E30" s="124"/>
      <c r="F30" s="124"/>
      <c r="G30" s="35"/>
      <c r="H30" s="36"/>
      <c r="I30" s="37" t="str">
        <f t="shared" si="2"/>
        <v xml:space="preserve"> </v>
      </c>
      <c r="J30" s="38" t="str">
        <f t="shared" si="3"/>
        <v xml:space="preserve"> </v>
      </c>
      <c r="K30" s="39"/>
    </row>
    <row r="31" spans="1:12" ht="13.5" customHeight="1">
      <c r="A31" s="34">
        <v>11</v>
      </c>
      <c r="B31" s="30"/>
      <c r="C31" s="30"/>
      <c r="D31" s="124"/>
      <c r="E31" s="124"/>
      <c r="F31" s="124"/>
      <c r="G31" s="35"/>
      <c r="H31" s="36"/>
      <c r="I31" s="37" t="str">
        <f t="shared" si="2"/>
        <v xml:space="preserve"> </v>
      </c>
      <c r="J31" s="38" t="str">
        <f t="shared" si="3"/>
        <v xml:space="preserve"> </v>
      </c>
      <c r="K31" s="39"/>
    </row>
    <row r="32" spans="1:12" ht="13.5" customHeight="1">
      <c r="A32" s="34">
        <v>12</v>
      </c>
      <c r="B32" s="30"/>
      <c r="C32" s="30"/>
      <c r="D32" s="124"/>
      <c r="E32" s="124"/>
      <c r="F32" s="124"/>
      <c r="G32" s="35"/>
      <c r="H32" s="36"/>
      <c r="I32" s="37" t="str">
        <f t="shared" si="2"/>
        <v xml:space="preserve"> </v>
      </c>
      <c r="J32" s="38" t="str">
        <f t="shared" si="3"/>
        <v xml:space="preserve"> </v>
      </c>
      <c r="K32" s="39"/>
    </row>
    <row r="33" spans="1:11" ht="13.5" customHeight="1">
      <c r="A33" s="34">
        <v>13</v>
      </c>
      <c r="B33" s="30"/>
      <c r="C33" s="30"/>
      <c r="D33" s="124"/>
      <c r="E33" s="124"/>
      <c r="F33" s="124"/>
      <c r="G33" s="35"/>
      <c r="H33" s="36"/>
      <c r="I33" s="37" t="str">
        <f t="shared" si="2"/>
        <v xml:space="preserve"> </v>
      </c>
      <c r="J33" s="38" t="str">
        <f t="shared" si="3"/>
        <v xml:space="preserve"> </v>
      </c>
      <c r="K33" s="39"/>
    </row>
    <row r="34" spans="1:11" ht="12.75" customHeight="1">
      <c r="A34" s="34">
        <v>14</v>
      </c>
      <c r="B34" s="30"/>
      <c r="C34" s="30"/>
      <c r="D34" s="124"/>
      <c r="E34" s="124"/>
      <c r="F34" s="124"/>
      <c r="G34" s="35"/>
      <c r="H34" s="36"/>
      <c r="I34" s="37" t="str">
        <f t="shared" si="2"/>
        <v xml:space="preserve"> </v>
      </c>
      <c r="J34" s="38" t="str">
        <f t="shared" si="3"/>
        <v xml:space="preserve"> </v>
      </c>
      <c r="K34" s="39"/>
    </row>
    <row r="35" spans="1:11">
      <c r="A35" s="34">
        <v>15</v>
      </c>
      <c r="B35" s="86"/>
      <c r="C35" s="86"/>
      <c r="D35" s="124"/>
      <c r="E35" s="124"/>
      <c r="F35" s="124"/>
      <c r="G35" s="35"/>
      <c r="H35" s="36"/>
      <c r="I35" s="37" t="str">
        <f t="shared" si="2"/>
        <v xml:space="preserve"> </v>
      </c>
      <c r="J35" s="38" t="str">
        <f t="shared" si="3"/>
        <v xml:space="preserve"> </v>
      </c>
      <c r="K35" s="39"/>
    </row>
    <row r="36" spans="1:11">
      <c r="A36" s="34">
        <v>16</v>
      </c>
      <c r="B36" s="86"/>
      <c r="C36" s="86"/>
      <c r="D36" s="124"/>
      <c r="E36" s="124"/>
      <c r="F36" s="124"/>
      <c r="G36" s="35"/>
      <c r="H36" s="36"/>
      <c r="I36" s="37" t="str">
        <f t="shared" si="2"/>
        <v xml:space="preserve"> </v>
      </c>
      <c r="J36" s="38" t="str">
        <f t="shared" si="3"/>
        <v xml:space="preserve"> </v>
      </c>
      <c r="K36" s="39"/>
    </row>
    <row r="37" spans="1:11">
      <c r="A37" s="34">
        <v>17</v>
      </c>
      <c r="B37" s="86"/>
      <c r="C37" s="86"/>
      <c r="D37" s="124"/>
      <c r="E37" s="124"/>
      <c r="F37" s="124"/>
      <c r="G37" s="35"/>
      <c r="H37" s="36"/>
      <c r="I37" s="37" t="str">
        <f t="shared" si="2"/>
        <v xml:space="preserve"> </v>
      </c>
      <c r="J37" s="38" t="str">
        <f t="shared" si="3"/>
        <v xml:space="preserve"> </v>
      </c>
      <c r="K37" s="39"/>
    </row>
    <row r="38" spans="1:11">
      <c r="A38" s="34">
        <v>18</v>
      </c>
      <c r="B38" s="86"/>
      <c r="C38" s="86"/>
      <c r="D38" s="124"/>
      <c r="E38" s="124"/>
      <c r="F38" s="124"/>
      <c r="G38" s="35"/>
      <c r="H38" s="36"/>
      <c r="I38" s="37" t="str">
        <f t="shared" si="2"/>
        <v xml:space="preserve"> </v>
      </c>
      <c r="J38" s="38" t="str">
        <f t="shared" si="3"/>
        <v xml:space="preserve"> </v>
      </c>
      <c r="K38" s="39"/>
    </row>
    <row r="39" spans="1:11">
      <c r="A39" s="34">
        <v>19</v>
      </c>
      <c r="B39" s="86"/>
      <c r="C39" s="86"/>
      <c r="D39" s="124"/>
      <c r="E39" s="124"/>
      <c r="F39" s="124"/>
      <c r="G39" s="35"/>
      <c r="H39" s="36"/>
      <c r="I39" s="37" t="str">
        <f t="shared" si="2"/>
        <v xml:space="preserve"> </v>
      </c>
      <c r="J39" s="38" t="str">
        <f t="shared" si="3"/>
        <v xml:space="preserve"> </v>
      </c>
      <c r="K39" s="39"/>
    </row>
    <row r="40" spans="1:11" ht="13.5" thickBot="1">
      <c r="A40" s="40">
        <v>20</v>
      </c>
      <c r="B40" s="86"/>
      <c r="C40" s="86"/>
      <c r="D40" s="125"/>
      <c r="E40" s="125"/>
      <c r="F40" s="125"/>
      <c r="G40" s="41"/>
      <c r="H40" s="42"/>
      <c r="I40" s="37" t="str">
        <f t="shared" si="2"/>
        <v xml:space="preserve"> </v>
      </c>
      <c r="J40" s="38" t="str">
        <f t="shared" si="3"/>
        <v xml:space="preserve"> </v>
      </c>
      <c r="K40" s="43"/>
    </row>
    <row r="41" spans="1:11" ht="13.5" thickBot="1">
      <c r="A41" s="140" t="s">
        <v>38</v>
      </c>
      <c r="B41" s="140"/>
      <c r="C41" s="140"/>
      <c r="D41" s="140"/>
      <c r="E41" s="140"/>
      <c r="F41" s="140"/>
      <c r="G41" s="140"/>
      <c r="H41" s="44">
        <f>SUM(H21:H40)</f>
        <v>0</v>
      </c>
      <c r="I41" s="45">
        <f>SUM(I21:I40)</f>
        <v>0</v>
      </c>
      <c r="J41" s="45">
        <f>SUM(J21:J40)</f>
        <v>0</v>
      </c>
      <c r="K41" s="45">
        <f>SUM(K21:K40)</f>
        <v>0</v>
      </c>
    </row>
    <row r="42" spans="1:11" ht="13.5" thickBot="1">
      <c r="A42" s="140" t="s">
        <v>39</v>
      </c>
      <c r="B42" s="140"/>
      <c r="C42" s="140"/>
      <c r="D42" s="140"/>
      <c r="E42" s="140"/>
      <c r="F42" s="140"/>
      <c r="G42" s="140"/>
      <c r="H42" s="140"/>
      <c r="I42" s="126">
        <f>ROUND((I41+J41+K41)/5,0)*5</f>
        <v>0</v>
      </c>
      <c r="J42" s="126"/>
      <c r="K42" s="126"/>
    </row>
    <row r="44" spans="1:11">
      <c r="B44" s="141"/>
      <c r="C44" s="141"/>
      <c r="D44" s="141"/>
    </row>
    <row r="45" spans="1:11">
      <c r="B45" s="141" t="s">
        <v>40</v>
      </c>
      <c r="C45" s="141"/>
      <c r="D45" s="141"/>
      <c r="E45" s="141"/>
      <c r="F45" s="141"/>
      <c r="G45" s="141"/>
      <c r="H45" s="141"/>
      <c r="I45" s="141"/>
      <c r="J45" s="141"/>
    </row>
    <row r="46" spans="1:11">
      <c r="C46" s="141"/>
      <c r="D46" s="141"/>
      <c r="E46" s="141"/>
      <c r="F46" s="141"/>
      <c r="G46" s="141"/>
      <c r="H46" s="141"/>
      <c r="I46" s="141"/>
      <c r="J46" s="141"/>
    </row>
    <row r="48" spans="1:11">
      <c r="F48" s="128" t="s">
        <v>41</v>
      </c>
      <c r="G48" s="128"/>
      <c r="H48" s="128"/>
    </row>
    <row r="49" spans="2:9">
      <c r="G49" s="46" t="s">
        <v>42</v>
      </c>
    </row>
    <row r="52" spans="2:9">
      <c r="B52" s="16" t="s">
        <v>43</v>
      </c>
      <c r="C52" s="127"/>
      <c r="D52" s="127"/>
      <c r="F52" s="129" t="s">
        <v>44</v>
      </c>
      <c r="G52" s="129"/>
      <c r="H52" s="127"/>
      <c r="I52" s="127"/>
    </row>
    <row r="53" spans="2:9">
      <c r="B53" s="16"/>
      <c r="C53" s="46"/>
      <c r="D53" s="46"/>
      <c r="F53" s="16"/>
      <c r="G53" s="46"/>
      <c r="H53" s="46"/>
      <c r="I53" s="46"/>
    </row>
    <row r="54" spans="2:9">
      <c r="B54" s="16" t="s">
        <v>45</v>
      </c>
      <c r="C54" s="127" t="s">
        <v>46</v>
      </c>
      <c r="D54" s="127"/>
      <c r="F54" s="16" t="s">
        <v>46</v>
      </c>
      <c r="G54" s="46" t="s">
        <v>46</v>
      </c>
      <c r="H54" s="46"/>
      <c r="I54" s="46"/>
    </row>
  </sheetData>
  <mergeCells count="76">
    <mergeCell ref="I42:K42"/>
    <mergeCell ref="C54:D54"/>
    <mergeCell ref="B45:J45"/>
    <mergeCell ref="C46:J46"/>
    <mergeCell ref="F48:H48"/>
    <mergeCell ref="C52:D52"/>
    <mergeCell ref="F52:G52"/>
    <mergeCell ref="H52:I52"/>
    <mergeCell ref="B44:D44"/>
    <mergeCell ref="D33:F33"/>
    <mergeCell ref="D34:F34"/>
    <mergeCell ref="D35:F35"/>
    <mergeCell ref="D36:F36"/>
    <mergeCell ref="D37:F37"/>
    <mergeCell ref="D38:F38"/>
    <mergeCell ref="D39:F39"/>
    <mergeCell ref="D40:F40"/>
    <mergeCell ref="A41:G41"/>
    <mergeCell ref="A42:H42"/>
    <mergeCell ref="D32:F32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K19:K20"/>
    <mergeCell ref="D20:F20"/>
    <mergeCell ref="A15:K16"/>
    <mergeCell ref="A17:B17"/>
    <mergeCell ref="D17:E17"/>
    <mergeCell ref="G17:H17"/>
    <mergeCell ref="A18:B18"/>
    <mergeCell ref="C18:D18"/>
    <mergeCell ref="E18:F18"/>
    <mergeCell ref="H18:J18"/>
    <mergeCell ref="A19:A20"/>
    <mergeCell ref="B19:G19"/>
    <mergeCell ref="H19:H20"/>
    <mergeCell ref="I19:I20"/>
    <mergeCell ref="J19:J20"/>
    <mergeCell ref="A13:C14"/>
    <mergeCell ref="D13:F13"/>
    <mergeCell ref="G13:J13"/>
    <mergeCell ref="K13:K14"/>
    <mergeCell ref="D14:F14"/>
    <mergeCell ref="G14:J14"/>
    <mergeCell ref="A12:K12"/>
    <mergeCell ref="A6:F6"/>
    <mergeCell ref="G6:K6"/>
    <mergeCell ref="A7:B7"/>
    <mergeCell ref="C7:F7"/>
    <mergeCell ref="H7:K7"/>
    <mergeCell ref="A8:B9"/>
    <mergeCell ref="C8:F9"/>
    <mergeCell ref="H8:K8"/>
    <mergeCell ref="G9:H9"/>
    <mergeCell ref="I9:K9"/>
    <mergeCell ref="A10:B11"/>
    <mergeCell ref="C10:F11"/>
    <mergeCell ref="H10:K10"/>
    <mergeCell ref="G11:H11"/>
    <mergeCell ref="I11:K11"/>
    <mergeCell ref="A1:K1"/>
    <mergeCell ref="A2:K2"/>
    <mergeCell ref="B4:E4"/>
    <mergeCell ref="G4:K4"/>
    <mergeCell ref="A5:B5"/>
    <mergeCell ref="C5:D5"/>
    <mergeCell ref="E5:G5"/>
    <mergeCell ref="H5:K5"/>
  </mergeCells>
  <pageMargins left="0.7" right="0.7" top="0.75" bottom="0.75" header="0.3" footer="0.3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Legördülő 1">
              <controlPr defaultSize="0" print="0" autoFill="0" autoLine="0" autoPict="0">
                <anchor moveWithCells="1" sizeWithCells="1">
                  <from>
                    <xdr:col>7</xdr:col>
                    <xdr:colOff>381000</xdr:colOff>
                    <xdr:row>4</xdr:row>
                    <xdr:rowOff>190500</xdr:rowOff>
                  </from>
                  <to>
                    <xdr:col>10</xdr:col>
                    <xdr:colOff>428625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"/>
  <sheetViews>
    <sheetView showGridLines="0" workbookViewId="0">
      <pane xSplit="1" ySplit="3" topLeftCell="F4" activePane="bottomRight" state="frozen"/>
      <selection pane="bottomRight" activeCell="J4" sqref="J4"/>
      <selection pane="bottomLeft" activeCell="A4" sqref="A4"/>
      <selection pane="topRight" activeCell="C1" sqref="C1"/>
    </sheetView>
  </sheetViews>
  <sheetFormatPr defaultRowHeight="12.75"/>
  <cols>
    <col min="1" max="1" width="24.5703125" customWidth="1"/>
    <col min="2" max="2" width="31.42578125" customWidth="1"/>
    <col min="3" max="3" width="10.140625" style="47" customWidth="1"/>
    <col min="4" max="4" width="14.5703125" customWidth="1"/>
    <col min="5" max="5" width="16.42578125" customWidth="1"/>
    <col min="6" max="6" width="14.140625" style="47" customWidth="1"/>
    <col min="7" max="7" width="15" customWidth="1"/>
    <col min="8" max="8" width="9.140625" style="48"/>
    <col min="9" max="9" width="10.85546875" customWidth="1"/>
    <col min="11" max="11" width="10.28515625" customWidth="1"/>
  </cols>
  <sheetData>
    <row r="1" spans="1:11" s="52" customFormat="1">
      <c r="A1" s="94" t="s">
        <v>47</v>
      </c>
      <c r="B1" s="94"/>
      <c r="C1" s="94"/>
      <c r="D1" s="94"/>
      <c r="E1" s="94"/>
      <c r="F1" s="94"/>
      <c r="G1" s="18" t="s">
        <v>20</v>
      </c>
      <c r="H1" s="49"/>
      <c r="I1" s="50"/>
      <c r="J1" s="50"/>
      <c r="K1" s="51"/>
    </row>
    <row r="2" spans="1:11" s="52" customFormat="1" ht="38.25">
      <c r="A2" s="53" t="s">
        <v>2</v>
      </c>
      <c r="B2" s="53" t="s">
        <v>48</v>
      </c>
      <c r="C2" s="53" t="s">
        <v>49</v>
      </c>
      <c r="D2" s="53" t="s">
        <v>50</v>
      </c>
      <c r="E2" s="53" t="s">
        <v>51</v>
      </c>
      <c r="F2" s="53" t="s">
        <v>52</v>
      </c>
      <c r="G2" s="53" t="s">
        <v>53</v>
      </c>
      <c r="H2" s="54" t="s">
        <v>54</v>
      </c>
      <c r="I2" s="53" t="s">
        <v>55</v>
      </c>
      <c r="J2" s="53" t="s">
        <v>56</v>
      </c>
      <c r="K2" s="53" t="s">
        <v>57</v>
      </c>
    </row>
    <row r="3" spans="1:11" s="52" customFormat="1">
      <c r="A3" s="55"/>
      <c r="B3" s="55"/>
      <c r="C3" s="55"/>
      <c r="D3" s="55"/>
      <c r="E3" s="55"/>
      <c r="F3" s="55"/>
      <c r="G3" s="55"/>
      <c r="H3" s="56"/>
      <c r="I3" s="55"/>
      <c r="J3" s="55"/>
      <c r="K3" s="55"/>
    </row>
    <row r="4" spans="1:11">
      <c r="A4" s="57"/>
      <c r="B4" s="57"/>
      <c r="C4" s="58"/>
      <c r="D4" s="57"/>
      <c r="E4" s="57"/>
      <c r="F4" s="58"/>
      <c r="G4" s="57"/>
      <c r="H4" s="59"/>
      <c r="I4" s="57"/>
      <c r="J4" s="57"/>
      <c r="K4" s="60" t="str">
        <f t="shared" ref="K4:K50" si="0">IF(H4&lt;1," ",IF(J4="benzin",VLOOKUP(H4,Alapnorma,3,TRUE),VLOOKUP(H4,Alapnorma,4,TRUE)))</f>
        <v xml:space="preserve"> </v>
      </c>
    </row>
    <row r="5" spans="1:11">
      <c r="A5" s="57"/>
      <c r="B5" s="57"/>
      <c r="C5" s="58"/>
      <c r="D5" s="57"/>
      <c r="E5" s="57"/>
      <c r="F5" s="58"/>
      <c r="G5" s="57"/>
      <c r="H5" s="59"/>
      <c r="I5" s="57"/>
      <c r="J5" s="57"/>
      <c r="K5" s="60" t="str">
        <f t="shared" si="0"/>
        <v xml:space="preserve"> </v>
      </c>
    </row>
    <row r="6" spans="1:11">
      <c r="A6" s="57"/>
      <c r="B6" s="57"/>
      <c r="C6" s="58"/>
      <c r="D6" s="57"/>
      <c r="E6" s="57"/>
      <c r="F6" s="58"/>
      <c r="G6" s="57"/>
      <c r="H6" s="59"/>
      <c r="I6" s="57"/>
      <c r="J6" s="57"/>
      <c r="K6" s="60" t="str">
        <f t="shared" si="0"/>
        <v xml:space="preserve"> </v>
      </c>
    </row>
    <row r="7" spans="1:11">
      <c r="A7" s="57"/>
      <c r="B7" s="57"/>
      <c r="C7" s="58"/>
      <c r="D7" s="57"/>
      <c r="E7" s="57"/>
      <c r="F7" s="58"/>
      <c r="G7" s="57"/>
      <c r="H7" s="59"/>
      <c r="I7" s="57"/>
      <c r="J7" s="57"/>
      <c r="K7" s="60" t="str">
        <f t="shared" si="0"/>
        <v xml:space="preserve"> </v>
      </c>
    </row>
    <row r="8" spans="1:11">
      <c r="A8" s="57"/>
      <c r="B8" s="57"/>
      <c r="C8" s="58"/>
      <c r="D8" s="57"/>
      <c r="E8" s="57"/>
      <c r="F8" s="58"/>
      <c r="G8" s="57"/>
      <c r="H8" s="59"/>
      <c r="I8" s="57"/>
      <c r="J8" s="57"/>
      <c r="K8" s="60" t="str">
        <f t="shared" si="0"/>
        <v xml:space="preserve"> </v>
      </c>
    </row>
    <row r="9" spans="1:11">
      <c r="A9" s="57"/>
      <c r="B9" s="57"/>
      <c r="C9" s="58"/>
      <c r="D9" s="57"/>
      <c r="E9" s="57"/>
      <c r="F9" s="58"/>
      <c r="G9" s="57"/>
      <c r="H9" s="59"/>
      <c r="I9" s="57"/>
      <c r="J9" s="57"/>
      <c r="K9" s="60" t="str">
        <f t="shared" si="0"/>
        <v xml:space="preserve"> </v>
      </c>
    </row>
    <row r="10" spans="1:11">
      <c r="A10" s="57"/>
      <c r="B10" s="57"/>
      <c r="C10" s="58"/>
      <c r="D10" s="57"/>
      <c r="E10" s="57"/>
      <c r="F10" s="58"/>
      <c r="G10" s="57"/>
      <c r="H10" s="59"/>
      <c r="I10" s="57"/>
      <c r="J10" s="57"/>
      <c r="K10" s="60" t="str">
        <f t="shared" si="0"/>
        <v xml:space="preserve"> </v>
      </c>
    </row>
    <row r="11" spans="1:11">
      <c r="A11" s="57"/>
      <c r="B11" s="57"/>
      <c r="C11" s="58"/>
      <c r="D11" s="57"/>
      <c r="E11" s="57"/>
      <c r="F11" s="58"/>
      <c r="G11" s="57"/>
      <c r="H11" s="59"/>
      <c r="I11" s="57"/>
      <c r="J11" s="57"/>
      <c r="K11" s="60" t="str">
        <f t="shared" si="0"/>
        <v xml:space="preserve"> </v>
      </c>
    </row>
    <row r="12" spans="1:11">
      <c r="A12" s="57"/>
      <c r="B12" s="57"/>
      <c r="C12" s="58"/>
      <c r="D12" s="57"/>
      <c r="E12" s="57"/>
      <c r="F12" s="58"/>
      <c r="G12" s="57"/>
      <c r="H12" s="59"/>
      <c r="I12" s="57"/>
      <c r="J12" s="57"/>
      <c r="K12" s="60" t="str">
        <f t="shared" si="0"/>
        <v xml:space="preserve"> </v>
      </c>
    </row>
    <row r="13" spans="1:11">
      <c r="A13" s="57"/>
      <c r="B13" s="57"/>
      <c r="C13" s="58"/>
      <c r="D13" s="57"/>
      <c r="E13" s="57"/>
      <c r="F13" s="58"/>
      <c r="G13" s="57"/>
      <c r="H13" s="59"/>
      <c r="I13" s="57"/>
      <c r="J13" s="57"/>
      <c r="K13" s="60" t="str">
        <f t="shared" si="0"/>
        <v xml:space="preserve"> </v>
      </c>
    </row>
    <row r="14" spans="1:11">
      <c r="A14" s="57"/>
      <c r="B14" s="57"/>
      <c r="C14" s="58"/>
      <c r="D14" s="57"/>
      <c r="E14" s="57"/>
      <c r="F14" s="58"/>
      <c r="G14" s="57"/>
      <c r="H14" s="59"/>
      <c r="I14" s="57"/>
      <c r="J14" s="57"/>
      <c r="K14" s="60" t="str">
        <f t="shared" si="0"/>
        <v xml:space="preserve"> </v>
      </c>
    </row>
    <row r="15" spans="1:11">
      <c r="A15" s="57"/>
      <c r="B15" s="57"/>
      <c r="C15" s="58"/>
      <c r="D15" s="57"/>
      <c r="E15" s="57"/>
      <c r="F15" s="58"/>
      <c r="G15" s="57"/>
      <c r="H15" s="59"/>
      <c r="I15" s="57"/>
      <c r="J15" s="57"/>
      <c r="K15" s="60" t="str">
        <f t="shared" si="0"/>
        <v xml:space="preserve"> </v>
      </c>
    </row>
    <row r="16" spans="1:11">
      <c r="A16" s="57"/>
      <c r="B16" s="57"/>
      <c r="C16" s="58"/>
      <c r="D16" s="57"/>
      <c r="E16" s="57"/>
      <c r="F16" s="58"/>
      <c r="G16" s="57"/>
      <c r="H16" s="59"/>
      <c r="I16" s="57"/>
      <c r="J16" s="57"/>
      <c r="K16" s="60" t="str">
        <f t="shared" si="0"/>
        <v xml:space="preserve"> </v>
      </c>
    </row>
    <row r="17" spans="1:11">
      <c r="A17" s="57"/>
      <c r="B17" s="57"/>
      <c r="C17" s="58"/>
      <c r="D17" s="57"/>
      <c r="E17" s="57"/>
      <c r="F17" s="58"/>
      <c r="G17" s="57"/>
      <c r="H17" s="59"/>
      <c r="I17" s="57"/>
      <c r="J17" s="57"/>
      <c r="K17" s="60" t="str">
        <f t="shared" si="0"/>
        <v xml:space="preserve"> </v>
      </c>
    </row>
    <row r="18" spans="1:11">
      <c r="A18" s="57"/>
      <c r="B18" s="57"/>
      <c r="C18" s="58"/>
      <c r="D18" s="57"/>
      <c r="E18" s="57"/>
      <c r="F18" s="58"/>
      <c r="G18" s="57"/>
      <c r="H18" s="59"/>
      <c r="I18" s="57"/>
      <c r="J18" s="57"/>
      <c r="K18" s="60" t="str">
        <f t="shared" si="0"/>
        <v xml:space="preserve"> </v>
      </c>
    </row>
    <row r="19" spans="1:11">
      <c r="A19" s="57"/>
      <c r="B19" s="57"/>
      <c r="C19" s="58"/>
      <c r="D19" s="57"/>
      <c r="E19" s="57"/>
      <c r="F19" s="58"/>
      <c r="G19" s="57"/>
      <c r="H19" s="59"/>
      <c r="I19" s="57"/>
      <c r="J19" s="57"/>
      <c r="K19" s="60" t="str">
        <f t="shared" si="0"/>
        <v xml:space="preserve"> </v>
      </c>
    </row>
    <row r="20" spans="1:11">
      <c r="A20" s="57"/>
      <c r="B20" s="57"/>
      <c r="C20" s="58"/>
      <c r="D20" s="57"/>
      <c r="E20" s="57"/>
      <c r="F20" s="58"/>
      <c r="G20" s="57"/>
      <c r="H20" s="59"/>
      <c r="I20" s="57"/>
      <c r="J20" s="57"/>
      <c r="K20" s="60" t="str">
        <f t="shared" si="0"/>
        <v xml:space="preserve"> </v>
      </c>
    </row>
    <row r="21" spans="1:11">
      <c r="A21" s="57"/>
      <c r="B21" s="57"/>
      <c r="C21" s="58"/>
      <c r="D21" s="57"/>
      <c r="E21" s="57"/>
      <c r="F21" s="58"/>
      <c r="G21" s="57"/>
      <c r="H21" s="59"/>
      <c r="I21" s="57"/>
      <c r="J21" s="57"/>
      <c r="K21" s="60" t="str">
        <f t="shared" si="0"/>
        <v xml:space="preserve"> </v>
      </c>
    </row>
    <row r="22" spans="1:11">
      <c r="A22" s="57"/>
      <c r="B22" s="57"/>
      <c r="C22" s="58"/>
      <c r="D22" s="57"/>
      <c r="E22" s="57"/>
      <c r="F22" s="58"/>
      <c r="G22" s="57"/>
      <c r="H22" s="59"/>
      <c r="I22" s="57"/>
      <c r="J22" s="57"/>
      <c r="K22" s="60" t="str">
        <f t="shared" si="0"/>
        <v xml:space="preserve"> </v>
      </c>
    </row>
    <row r="23" spans="1:11">
      <c r="A23" s="57"/>
      <c r="B23" s="57"/>
      <c r="C23" s="58"/>
      <c r="D23" s="57"/>
      <c r="E23" s="57"/>
      <c r="F23" s="58"/>
      <c r="G23" s="57"/>
      <c r="H23" s="59"/>
      <c r="I23" s="57"/>
      <c r="J23" s="57"/>
      <c r="K23" s="60" t="str">
        <f t="shared" si="0"/>
        <v xml:space="preserve"> </v>
      </c>
    </row>
    <row r="24" spans="1:11">
      <c r="A24" s="57"/>
      <c r="B24" s="57"/>
      <c r="C24" s="58"/>
      <c r="D24" s="57"/>
      <c r="E24" s="57"/>
      <c r="F24" s="58"/>
      <c r="G24" s="57"/>
      <c r="H24" s="59"/>
      <c r="I24" s="57"/>
      <c r="J24" s="57"/>
      <c r="K24" s="60" t="str">
        <f t="shared" si="0"/>
        <v xml:space="preserve"> </v>
      </c>
    </row>
    <row r="25" spans="1:11">
      <c r="A25" s="57"/>
      <c r="B25" s="57"/>
      <c r="C25" s="58"/>
      <c r="D25" s="57"/>
      <c r="E25" s="57"/>
      <c r="F25" s="58"/>
      <c r="G25" s="57"/>
      <c r="H25" s="59"/>
      <c r="I25" s="57"/>
      <c r="J25" s="57"/>
      <c r="K25" s="60" t="str">
        <f t="shared" si="0"/>
        <v xml:space="preserve"> </v>
      </c>
    </row>
    <row r="26" spans="1:11">
      <c r="A26" s="57"/>
      <c r="B26" s="57"/>
      <c r="C26" s="58"/>
      <c r="D26" s="57"/>
      <c r="E26" s="57"/>
      <c r="F26" s="58"/>
      <c r="G26" s="57"/>
      <c r="H26" s="59"/>
      <c r="I26" s="57"/>
      <c r="J26" s="57"/>
      <c r="K26" s="60" t="str">
        <f t="shared" si="0"/>
        <v xml:space="preserve"> </v>
      </c>
    </row>
    <row r="27" spans="1:11">
      <c r="A27" s="57"/>
      <c r="B27" s="57"/>
      <c r="C27" s="58"/>
      <c r="D27" s="57"/>
      <c r="E27" s="57"/>
      <c r="F27" s="58"/>
      <c r="G27" s="57"/>
      <c r="H27" s="59"/>
      <c r="I27" s="57"/>
      <c r="J27" s="57"/>
      <c r="K27" s="60" t="str">
        <f t="shared" si="0"/>
        <v xml:space="preserve"> </v>
      </c>
    </row>
    <row r="28" spans="1:11">
      <c r="A28" s="57"/>
      <c r="B28" s="57"/>
      <c r="C28" s="58"/>
      <c r="D28" s="57"/>
      <c r="E28" s="57"/>
      <c r="F28" s="58"/>
      <c r="G28" s="57"/>
      <c r="H28" s="59"/>
      <c r="I28" s="57"/>
      <c r="J28" s="57"/>
      <c r="K28" s="60" t="str">
        <f t="shared" si="0"/>
        <v xml:space="preserve"> </v>
      </c>
    </row>
    <row r="29" spans="1:11">
      <c r="A29" s="57"/>
      <c r="B29" s="57"/>
      <c r="C29" s="58"/>
      <c r="D29" s="57"/>
      <c r="E29" s="57"/>
      <c r="F29" s="58"/>
      <c r="G29" s="57"/>
      <c r="H29" s="59"/>
      <c r="I29" s="57"/>
      <c r="J29" s="57"/>
      <c r="K29" s="60" t="str">
        <f t="shared" si="0"/>
        <v xml:space="preserve"> </v>
      </c>
    </row>
    <row r="30" spans="1:11">
      <c r="A30" s="57"/>
      <c r="B30" s="57"/>
      <c r="C30" s="58"/>
      <c r="D30" s="57"/>
      <c r="E30" s="57"/>
      <c r="F30" s="58"/>
      <c r="G30" s="57"/>
      <c r="H30" s="59"/>
      <c r="I30" s="57"/>
      <c r="J30" s="57"/>
      <c r="K30" s="60" t="str">
        <f t="shared" si="0"/>
        <v xml:space="preserve"> </v>
      </c>
    </row>
    <row r="31" spans="1:11">
      <c r="A31" s="57"/>
      <c r="B31" s="57"/>
      <c r="C31" s="58"/>
      <c r="D31" s="57"/>
      <c r="E31" s="57"/>
      <c r="F31" s="58"/>
      <c r="G31" s="57"/>
      <c r="H31" s="59"/>
      <c r="I31" s="57"/>
      <c r="J31" s="57"/>
      <c r="K31" s="60" t="str">
        <f t="shared" si="0"/>
        <v xml:space="preserve"> </v>
      </c>
    </row>
    <row r="32" spans="1:11">
      <c r="A32" s="57"/>
      <c r="B32" s="57"/>
      <c r="C32" s="58"/>
      <c r="D32" s="57"/>
      <c r="E32" s="57"/>
      <c r="F32" s="58"/>
      <c r="G32" s="57"/>
      <c r="H32" s="59"/>
      <c r="I32" s="57"/>
      <c r="J32" s="57"/>
      <c r="K32" s="60" t="str">
        <f t="shared" si="0"/>
        <v xml:space="preserve"> </v>
      </c>
    </row>
    <row r="33" spans="1:11">
      <c r="A33" s="57"/>
      <c r="B33" s="57"/>
      <c r="C33" s="58"/>
      <c r="D33" s="57"/>
      <c r="E33" s="57"/>
      <c r="F33" s="58"/>
      <c r="G33" s="57"/>
      <c r="H33" s="59"/>
      <c r="I33" s="57"/>
      <c r="J33" s="57"/>
      <c r="K33" s="60" t="str">
        <f t="shared" si="0"/>
        <v xml:space="preserve"> </v>
      </c>
    </row>
    <row r="34" spans="1:11">
      <c r="A34" s="57"/>
      <c r="B34" s="57"/>
      <c r="C34" s="58"/>
      <c r="D34" s="57"/>
      <c r="E34" s="57"/>
      <c r="F34" s="58"/>
      <c r="G34" s="57"/>
      <c r="H34" s="59"/>
      <c r="I34" s="57"/>
      <c r="J34" s="57"/>
      <c r="K34" s="60" t="str">
        <f t="shared" si="0"/>
        <v xml:space="preserve"> </v>
      </c>
    </row>
    <row r="35" spans="1:11">
      <c r="A35" s="57"/>
      <c r="B35" s="57"/>
      <c r="C35" s="58"/>
      <c r="D35" s="57"/>
      <c r="E35" s="57"/>
      <c r="F35" s="58"/>
      <c r="G35" s="57"/>
      <c r="H35" s="59"/>
      <c r="I35" s="57"/>
      <c r="J35" s="57"/>
      <c r="K35" s="60" t="str">
        <f t="shared" si="0"/>
        <v xml:space="preserve"> </v>
      </c>
    </row>
    <row r="36" spans="1:11">
      <c r="A36" s="57"/>
      <c r="B36" s="57"/>
      <c r="C36" s="58"/>
      <c r="D36" s="57"/>
      <c r="E36" s="57"/>
      <c r="F36" s="58"/>
      <c r="G36" s="57"/>
      <c r="H36" s="59"/>
      <c r="I36" s="57"/>
      <c r="J36" s="57"/>
      <c r="K36" s="60" t="str">
        <f t="shared" si="0"/>
        <v xml:space="preserve"> </v>
      </c>
    </row>
    <row r="37" spans="1:11">
      <c r="A37" s="57"/>
      <c r="B37" s="57"/>
      <c r="C37" s="58"/>
      <c r="D37" s="57"/>
      <c r="E37" s="57"/>
      <c r="F37" s="58"/>
      <c r="G37" s="57"/>
      <c r="H37" s="59"/>
      <c r="I37" s="57"/>
      <c r="J37" s="57"/>
      <c r="K37" s="60" t="str">
        <f t="shared" si="0"/>
        <v xml:space="preserve"> </v>
      </c>
    </row>
    <row r="38" spans="1:11">
      <c r="A38" s="57"/>
      <c r="B38" s="57"/>
      <c r="C38" s="58"/>
      <c r="D38" s="57"/>
      <c r="E38" s="57"/>
      <c r="F38" s="58"/>
      <c r="G38" s="57"/>
      <c r="H38" s="59"/>
      <c r="I38" s="57"/>
      <c r="J38" s="57"/>
      <c r="K38" s="60" t="str">
        <f t="shared" si="0"/>
        <v xml:space="preserve"> </v>
      </c>
    </row>
    <row r="39" spans="1:11">
      <c r="A39" s="57"/>
      <c r="B39" s="57"/>
      <c r="C39" s="58"/>
      <c r="D39" s="57"/>
      <c r="E39" s="57"/>
      <c r="F39" s="58"/>
      <c r="G39" s="57"/>
      <c r="H39" s="59"/>
      <c r="I39" s="57"/>
      <c r="J39" s="57"/>
      <c r="K39" s="60" t="str">
        <f t="shared" si="0"/>
        <v xml:space="preserve"> </v>
      </c>
    </row>
    <row r="40" spans="1:11">
      <c r="A40" s="57"/>
      <c r="B40" s="57"/>
      <c r="C40" s="58"/>
      <c r="D40" s="57"/>
      <c r="E40" s="57"/>
      <c r="F40" s="58"/>
      <c r="G40" s="57"/>
      <c r="H40" s="59"/>
      <c r="I40" s="57"/>
      <c r="J40" s="57"/>
      <c r="K40" s="60" t="str">
        <f t="shared" si="0"/>
        <v xml:space="preserve"> </v>
      </c>
    </row>
    <row r="41" spans="1:11">
      <c r="A41" s="57"/>
      <c r="B41" s="57"/>
      <c r="C41" s="58"/>
      <c r="D41" s="57"/>
      <c r="E41" s="57"/>
      <c r="F41" s="58"/>
      <c r="G41" s="57"/>
      <c r="H41" s="59"/>
      <c r="I41" s="57"/>
      <c r="J41" s="57"/>
      <c r="K41" s="60" t="str">
        <f t="shared" si="0"/>
        <v xml:space="preserve"> </v>
      </c>
    </row>
    <row r="42" spans="1:11">
      <c r="A42" s="57"/>
      <c r="B42" s="57"/>
      <c r="C42" s="58"/>
      <c r="D42" s="57"/>
      <c r="E42" s="57"/>
      <c r="F42" s="58"/>
      <c r="G42" s="57"/>
      <c r="H42" s="59"/>
      <c r="I42" s="57"/>
      <c r="J42" s="57"/>
      <c r="K42" s="60" t="str">
        <f t="shared" si="0"/>
        <v xml:space="preserve"> </v>
      </c>
    </row>
    <row r="43" spans="1:11">
      <c r="A43" s="57"/>
      <c r="B43" s="57"/>
      <c r="C43" s="58"/>
      <c r="D43" s="57"/>
      <c r="E43" s="57"/>
      <c r="F43" s="58"/>
      <c r="G43" s="57"/>
      <c r="H43" s="59"/>
      <c r="I43" s="57"/>
      <c r="J43" s="57"/>
      <c r="K43" s="60" t="str">
        <f t="shared" si="0"/>
        <v xml:space="preserve"> </v>
      </c>
    </row>
    <row r="44" spans="1:11">
      <c r="A44" s="57"/>
      <c r="B44" s="57"/>
      <c r="C44" s="58"/>
      <c r="D44" s="57"/>
      <c r="E44" s="57"/>
      <c r="F44" s="58"/>
      <c r="G44" s="57"/>
      <c r="H44" s="59"/>
      <c r="I44" s="57"/>
      <c r="J44" s="57"/>
      <c r="K44" s="60" t="str">
        <f t="shared" si="0"/>
        <v xml:space="preserve"> </v>
      </c>
    </row>
    <row r="45" spans="1:11">
      <c r="A45" s="57"/>
      <c r="B45" s="57"/>
      <c r="C45" s="58"/>
      <c r="D45" s="57"/>
      <c r="E45" s="57"/>
      <c r="F45" s="58"/>
      <c r="G45" s="57"/>
      <c r="H45" s="59"/>
      <c r="I45" s="57"/>
      <c r="J45" s="57"/>
      <c r="K45" s="60" t="str">
        <f t="shared" si="0"/>
        <v xml:space="preserve"> </v>
      </c>
    </row>
    <row r="46" spans="1:11">
      <c r="A46" s="57"/>
      <c r="B46" s="57"/>
      <c r="C46" s="58"/>
      <c r="D46" s="57"/>
      <c r="E46" s="57"/>
      <c r="F46" s="58"/>
      <c r="G46" s="57"/>
      <c r="H46" s="59"/>
      <c r="I46" s="57"/>
      <c r="J46" s="57"/>
      <c r="K46" s="60" t="str">
        <f t="shared" si="0"/>
        <v xml:space="preserve"> </v>
      </c>
    </row>
    <row r="47" spans="1:11">
      <c r="A47" s="57"/>
      <c r="B47" s="57"/>
      <c r="C47" s="58"/>
      <c r="D47" s="57"/>
      <c r="E47" s="57"/>
      <c r="F47" s="58"/>
      <c r="G47" s="57"/>
      <c r="H47" s="59"/>
      <c r="I47" s="57"/>
      <c r="J47" s="57"/>
      <c r="K47" s="60" t="str">
        <f t="shared" si="0"/>
        <v xml:space="preserve"> </v>
      </c>
    </row>
    <row r="48" spans="1:11">
      <c r="A48" s="57"/>
      <c r="B48" s="57"/>
      <c r="C48" s="58"/>
      <c r="D48" s="57"/>
      <c r="E48" s="57"/>
      <c r="F48" s="58"/>
      <c r="G48" s="57"/>
      <c r="H48" s="59"/>
      <c r="I48" s="57"/>
      <c r="J48" s="57"/>
      <c r="K48" s="60" t="str">
        <f t="shared" si="0"/>
        <v xml:space="preserve"> </v>
      </c>
    </row>
    <row r="49" spans="1:11">
      <c r="A49" s="57"/>
      <c r="B49" s="57"/>
      <c r="C49" s="58"/>
      <c r="D49" s="57"/>
      <c r="E49" s="57"/>
      <c r="F49" s="58"/>
      <c r="G49" s="57"/>
      <c r="H49" s="59"/>
      <c r="I49" s="57"/>
      <c r="J49" s="57"/>
      <c r="K49" s="60" t="str">
        <f t="shared" si="0"/>
        <v xml:space="preserve"> </v>
      </c>
    </row>
    <row r="50" spans="1:11">
      <c r="A50" s="61"/>
      <c r="B50" s="61"/>
      <c r="C50" s="62"/>
      <c r="D50" s="61"/>
      <c r="E50" s="61"/>
      <c r="F50" s="62"/>
      <c r="G50" s="61"/>
      <c r="H50" s="63"/>
      <c r="I50" s="61"/>
      <c r="J50" s="61"/>
      <c r="K50" s="64" t="str">
        <f t="shared" si="0"/>
        <v xml:space="preserve"> </v>
      </c>
    </row>
  </sheetData>
  <sheetProtection formatCells="0" formatColumns="0" formatRows="0" insertColumns="0" insertHyperlinks="0" deleteColumns="0" deleteRows="0" pivotTables="0"/>
  <mergeCells count="1">
    <mergeCell ref="A1:F1"/>
  </mergeCells>
  <pageMargins left="0.24027777777777778" right="0.1701388888888889" top="0.50972222222222219" bottom="0.5" header="0.51180555555555551" footer="0.51180555555555551"/>
  <pageSetup paperSize="9" scale="90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showGridLines="0" tabSelected="1" workbookViewId="0">
      <selection activeCell="I21" sqref="I21"/>
    </sheetView>
  </sheetViews>
  <sheetFormatPr defaultRowHeight="12.75"/>
  <cols>
    <col min="1" max="1" width="11.5703125" customWidth="1"/>
    <col min="2" max="2" width="7.140625" customWidth="1"/>
    <col min="3" max="3" width="7.7109375" customWidth="1"/>
    <col min="6" max="6" width="11.5703125" customWidth="1"/>
    <col min="7" max="7" width="10.28515625" customWidth="1"/>
    <col min="8" max="8" width="11.5703125" customWidth="1"/>
    <col min="9" max="9" width="10" customWidth="1"/>
    <col min="10" max="10" width="11.85546875" customWidth="1"/>
    <col min="12" max="13" width="10.140625" customWidth="1"/>
  </cols>
  <sheetData>
    <row r="1" spans="1:13">
      <c r="A1" s="65">
        <f>Fedlap!$C$16</f>
        <v>2024</v>
      </c>
      <c r="B1" s="65" t="s">
        <v>58</v>
      </c>
      <c r="D1" s="66"/>
      <c r="E1" s="67"/>
      <c r="K1" s="68"/>
    </row>
    <row r="2" spans="1:13">
      <c r="A2" s="65"/>
      <c r="B2" s="65"/>
      <c r="D2" s="66"/>
      <c r="E2" s="67"/>
      <c r="K2" s="68"/>
    </row>
    <row r="3" spans="1:13">
      <c r="A3" s="114" t="s">
        <v>59</v>
      </c>
      <c r="B3" s="114"/>
      <c r="C3" s="114"/>
      <c r="D3" s="114"/>
      <c r="E3" s="67"/>
      <c r="F3" s="130" t="s">
        <v>60</v>
      </c>
      <c r="G3" s="130"/>
      <c r="H3" s="69">
        <v>15</v>
      </c>
      <c r="K3" s="68"/>
      <c r="M3" s="67"/>
    </row>
    <row r="4" spans="1:13" ht="13.5" customHeight="1">
      <c r="A4" s="131" t="s">
        <v>61</v>
      </c>
      <c r="B4" s="131"/>
      <c r="C4" s="131" t="s">
        <v>62</v>
      </c>
      <c r="D4" s="131"/>
      <c r="E4" s="67"/>
      <c r="M4" s="67"/>
    </row>
    <row r="5" spans="1:13">
      <c r="A5" s="131"/>
      <c r="B5" s="131"/>
      <c r="C5" s="19" t="s">
        <v>63</v>
      </c>
      <c r="D5" s="19" t="s">
        <v>64</v>
      </c>
      <c r="E5" s="71"/>
      <c r="M5" s="71"/>
    </row>
    <row r="6" spans="1:13">
      <c r="A6" s="72">
        <v>0</v>
      </c>
      <c r="B6" s="73">
        <v>1000</v>
      </c>
      <c r="C6" s="74">
        <v>7.6</v>
      </c>
      <c r="D6" s="74">
        <v>0</v>
      </c>
      <c r="E6" s="71"/>
      <c r="M6" s="71"/>
    </row>
    <row r="7" spans="1:13">
      <c r="A7" s="75">
        <v>1001</v>
      </c>
      <c r="B7" s="76">
        <v>1500</v>
      </c>
      <c r="C7" s="77">
        <v>8.6</v>
      </c>
      <c r="D7" s="77">
        <v>5.7</v>
      </c>
      <c r="E7" s="71"/>
      <c r="M7" s="71"/>
    </row>
    <row r="8" spans="1:13">
      <c r="A8" s="75">
        <v>1501</v>
      </c>
      <c r="B8" s="76">
        <v>2000</v>
      </c>
      <c r="C8" s="77">
        <v>9.5</v>
      </c>
      <c r="D8" s="77">
        <v>6.7</v>
      </c>
      <c r="E8" s="71"/>
      <c r="M8" s="71"/>
    </row>
    <row r="9" spans="1:13">
      <c r="A9" s="75">
        <v>2001</v>
      </c>
      <c r="B9" s="76">
        <v>3000</v>
      </c>
      <c r="C9" s="77">
        <v>11.4</v>
      </c>
      <c r="D9" s="77">
        <v>7.6</v>
      </c>
      <c r="E9" s="71"/>
      <c r="M9" s="71"/>
    </row>
    <row r="10" spans="1:13">
      <c r="A10" s="78">
        <v>3001</v>
      </c>
      <c r="B10" s="79"/>
      <c r="C10" s="80">
        <v>13.3</v>
      </c>
      <c r="D10" s="80">
        <v>9.5</v>
      </c>
      <c r="E10" s="71"/>
      <c r="M10" s="71"/>
    </row>
    <row r="11" spans="1:13">
      <c r="B11" s="71"/>
      <c r="C11" s="71"/>
      <c r="D11" s="71"/>
      <c r="E11" s="71"/>
      <c r="M11" s="71"/>
    </row>
    <row r="12" spans="1:13">
      <c r="M12" s="71"/>
    </row>
    <row r="13" spans="1:13">
      <c r="A13" s="132" t="s">
        <v>65</v>
      </c>
      <c r="B13" s="132"/>
      <c r="C13" s="132"/>
      <c r="D13" s="132"/>
      <c r="E13" s="132"/>
      <c r="M13" s="71"/>
    </row>
    <row r="14" spans="1:13" ht="31.5" customHeight="1" thickBot="1">
      <c r="A14" s="70" t="s">
        <v>66</v>
      </c>
      <c r="B14" s="81" t="s">
        <v>67</v>
      </c>
      <c r="C14" s="81" t="s">
        <v>68</v>
      </c>
      <c r="D14" s="81" t="s">
        <v>69</v>
      </c>
      <c r="E14" s="82" t="s">
        <v>70</v>
      </c>
      <c r="M14" s="71"/>
    </row>
    <row r="15" spans="1:13">
      <c r="A15" s="83" t="s">
        <v>71</v>
      </c>
      <c r="B15" s="74"/>
      <c r="C15" s="74"/>
      <c r="D15" s="74"/>
      <c r="E15" s="74"/>
    </row>
    <row r="16" spans="1:13">
      <c r="A16" s="84" t="s">
        <v>72</v>
      </c>
      <c r="B16" s="77"/>
      <c r="C16" s="77"/>
      <c r="D16" s="77"/>
      <c r="E16" s="77"/>
    </row>
    <row r="17" spans="1:6">
      <c r="A17" s="84" t="s">
        <v>73</v>
      </c>
      <c r="B17" s="77"/>
      <c r="C17" s="77"/>
      <c r="D17" s="77"/>
      <c r="E17" s="77"/>
    </row>
    <row r="18" spans="1:6">
      <c r="A18" s="84" t="s">
        <v>74</v>
      </c>
      <c r="B18" s="77"/>
      <c r="C18" s="77"/>
      <c r="D18" s="77"/>
      <c r="E18" s="77"/>
    </row>
    <row r="19" spans="1:6">
      <c r="A19" s="84" t="s">
        <v>75</v>
      </c>
      <c r="B19" s="77"/>
      <c r="C19" s="77"/>
      <c r="D19" s="77"/>
      <c r="E19" s="77"/>
      <c r="F19" s="68"/>
    </row>
    <row r="20" spans="1:6">
      <c r="A20" s="84" t="s">
        <v>76</v>
      </c>
      <c r="B20" s="77"/>
      <c r="C20" s="77"/>
      <c r="D20" s="77"/>
      <c r="E20" s="77"/>
    </row>
    <row r="21" spans="1:6">
      <c r="A21" s="84" t="s">
        <v>77</v>
      </c>
      <c r="B21" s="77"/>
      <c r="C21" s="77"/>
      <c r="D21" s="77"/>
      <c r="E21" s="77"/>
    </row>
    <row r="22" spans="1:6">
      <c r="A22" s="84" t="s">
        <v>78</v>
      </c>
      <c r="B22" s="77"/>
      <c r="C22" s="77"/>
      <c r="D22" s="77"/>
      <c r="E22" s="77"/>
    </row>
    <row r="23" spans="1:6">
      <c r="A23" s="84" t="s">
        <v>79</v>
      </c>
      <c r="B23" s="77"/>
      <c r="C23" s="77"/>
      <c r="D23" s="77"/>
      <c r="E23" s="77"/>
    </row>
    <row r="24" spans="1:6">
      <c r="A24" s="84" t="s">
        <v>80</v>
      </c>
      <c r="B24" s="77"/>
      <c r="C24" s="77"/>
      <c r="D24" s="77"/>
      <c r="E24" s="77"/>
    </row>
    <row r="25" spans="1:6">
      <c r="A25" s="84" t="s">
        <v>81</v>
      </c>
      <c r="B25" s="77"/>
      <c r="C25" s="77"/>
      <c r="D25" s="77"/>
      <c r="E25" s="77"/>
    </row>
    <row r="26" spans="1:6" ht="13.5" thickBot="1">
      <c r="A26" s="85" t="s">
        <v>82</v>
      </c>
      <c r="B26" s="80"/>
      <c r="C26" s="80"/>
      <c r="D26" s="80"/>
      <c r="E26" s="80"/>
    </row>
  </sheetData>
  <sheetProtection formatCells="0" formatColumns="0" formatRows="0" insertColumns="0" insertRows="0" insertHyperlinks="0" deleteColumns="0" deleteRows="0" sort="0" autoFilter="0" pivotTables="0"/>
  <mergeCells count="5">
    <mergeCell ref="A3:D3"/>
    <mergeCell ref="F3:G3"/>
    <mergeCell ref="A4:B5"/>
    <mergeCell ref="C4:D4"/>
    <mergeCell ref="A13:E1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7C0CBE8442A81499D05857324C87366" ma:contentTypeVersion="11" ma:contentTypeDescription="Új dokumentum létrehozása." ma:contentTypeScope="" ma:versionID="d985c6b0715d6176dbb0d4b5a4a9cc32">
  <xsd:schema xmlns:xsd="http://www.w3.org/2001/XMLSchema" xmlns:xs="http://www.w3.org/2001/XMLSchema" xmlns:p="http://schemas.microsoft.com/office/2006/metadata/properties" xmlns:ns2="c9a6e2c2-6fec-46da-890f-440489c4ac72" xmlns:ns3="7e86e678-6671-43c4-a770-015cde4207dd" targetNamespace="http://schemas.microsoft.com/office/2006/metadata/properties" ma:root="true" ma:fieldsID="1f4f3b9731321f350f139fdb2a32ac46" ns2:_="" ns3:_="">
    <xsd:import namespace="c9a6e2c2-6fec-46da-890f-440489c4ac72"/>
    <xsd:import namespace="7e86e678-6671-43c4-a770-015cde4207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6e2c2-6fec-46da-890f-440489c4ac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6e678-6671-43c4-a770-015cde4207d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756CA8-50E7-4828-BCCF-F0C139C3671E}"/>
</file>

<file path=customXml/itemProps2.xml><?xml version="1.0" encoding="utf-8"?>
<ds:datastoreItem xmlns:ds="http://schemas.openxmlformats.org/officeDocument/2006/customXml" ds:itemID="{27582E0F-1800-410F-AFE9-F135D55E721D}"/>
</file>

<file path=customXml/itemProps3.xml><?xml version="1.0" encoding="utf-8"?>
<ds:datastoreItem xmlns:ds="http://schemas.openxmlformats.org/officeDocument/2006/customXml" ds:itemID="{C593E90F-BFE2-4C75-BADD-4416566530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Olio</dc:creator>
  <cp:keywords/>
  <dc:description/>
  <cp:lastModifiedBy>Molnár Krisztina</cp:lastModifiedBy>
  <cp:revision/>
  <dcterms:created xsi:type="dcterms:W3CDTF">2013-05-23T10:44:11Z</dcterms:created>
  <dcterms:modified xsi:type="dcterms:W3CDTF">2024-05-22T06:52:48Z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0x010100F7C0CBE8442A81499D05857324C87366</vt:lpwstr>
  </property>
  <property fmtid="{D5CDD505-2E9C-101B-9397-08002B2CF9AE}" pid="3" name="Order">
    <vt:r8>25200</vt:r8>
  </property>
</Properties>
</file>